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43"/>
  </bookViews>
  <sheets>
    <sheet name="封面" sheetId="32" r:id="rId1"/>
    <sheet name="实验项目及结果" sheetId="16" r:id="rId2"/>
    <sheet name="PCT" sheetId="33" r:id="rId3"/>
    <sheet name="HTSL" sheetId="37" r:id="rId4"/>
    <sheet name="TH" sheetId="34" r:id="rId5"/>
    <sheet name="TCT" sheetId="35" r:id="rId6"/>
    <sheet name="推拉力测试" sheetId="30" state="hidden" r:id="rId7"/>
  </sheets>
  <definedNames>
    <definedName name="_xlnm._FilterDatabase" localSheetId="5" hidden="1">TCT!$F$18:$G$62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<sst xmlns="http://schemas.openxmlformats.org/spreadsheetml/2006/main" count="862" uniqueCount="127">
  <si>
    <t xml:space="preserve">                  </t>
  </si>
  <si>
    <t>可靠性试验报告
Reliability Test Report</t>
  </si>
  <si>
    <t>报告编号
Report No.</t>
  </si>
  <si>
    <t>RT2023040101</t>
  </si>
  <si>
    <t>分析单位
Analyzed By</t>
  </si>
  <si>
    <t>可靠性实验室
Reliability Lab</t>
  </si>
  <si>
    <t>实验日期
Test Date</t>
  </si>
  <si>
    <t>Start：2023/03/10 End：  2023/04/01</t>
  </si>
  <si>
    <t>Product Reliability Monitoring</t>
  </si>
  <si>
    <t>MATERIAL INFORMATION :</t>
  </si>
  <si>
    <r>
      <rPr>
        <b/>
        <sz val="14"/>
        <rFont val="Arial"/>
        <charset val="134"/>
      </rPr>
      <t>Device</t>
    </r>
    <r>
      <rPr>
        <b/>
        <sz val="14"/>
        <rFont val="宋体"/>
        <charset val="134"/>
      </rPr>
      <t>：</t>
    </r>
  </si>
  <si>
    <t>MOT3136G</t>
  </si>
  <si>
    <r>
      <rPr>
        <b/>
        <sz val="14"/>
        <rFont val="Arial"/>
        <charset val="134"/>
      </rPr>
      <t>Expoxy</t>
    </r>
    <r>
      <rPr>
        <b/>
        <sz val="14"/>
        <rFont val="宋体"/>
        <charset val="134"/>
      </rPr>
      <t>：</t>
    </r>
  </si>
  <si>
    <t>Sn 0.508mm</t>
  </si>
  <si>
    <r>
      <rPr>
        <b/>
        <sz val="14"/>
        <rFont val="Arial"/>
        <charset val="134"/>
      </rPr>
      <t>Package Type</t>
    </r>
    <r>
      <rPr>
        <sz val="14"/>
        <rFont val="Arial"/>
        <charset val="134"/>
      </rPr>
      <t>:</t>
    </r>
  </si>
  <si>
    <t>PDFN5X6</t>
  </si>
  <si>
    <r>
      <rPr>
        <b/>
        <sz val="14"/>
        <rFont val="Arial"/>
        <charset val="134"/>
      </rPr>
      <t>Lead Frame</t>
    </r>
    <r>
      <rPr>
        <sz val="14"/>
        <rFont val="Arial"/>
        <charset val="134"/>
      </rPr>
      <t>:</t>
    </r>
  </si>
  <si>
    <t>PDFN5*6-8L-8R</t>
  </si>
  <si>
    <r>
      <rPr>
        <b/>
        <sz val="14"/>
        <rFont val="Arial"/>
        <charset val="134"/>
      </rPr>
      <t>Chip Type</t>
    </r>
    <r>
      <rPr>
        <sz val="14"/>
        <rFont val="Arial"/>
        <charset val="134"/>
      </rPr>
      <t xml:space="preserve"> </t>
    </r>
    <r>
      <rPr>
        <b/>
        <sz val="14"/>
        <rFont val="Arial"/>
        <charset val="134"/>
      </rPr>
      <t>:</t>
    </r>
  </si>
  <si>
    <t>/</t>
  </si>
  <si>
    <r>
      <rPr>
        <b/>
        <sz val="14"/>
        <rFont val="Arial"/>
        <charset val="134"/>
      </rPr>
      <t>Bond Wire</t>
    </r>
    <r>
      <rPr>
        <sz val="14"/>
        <rFont val="Arial"/>
        <charset val="134"/>
      </rPr>
      <t>:</t>
    </r>
  </si>
  <si>
    <r>
      <rPr>
        <b/>
        <sz val="14"/>
        <rFont val="Arial"/>
        <charset val="134"/>
      </rPr>
      <t xml:space="preserve">       G</t>
    </r>
    <r>
      <rPr>
        <b/>
        <sz val="14"/>
        <rFont val="宋体"/>
        <charset val="134"/>
      </rPr>
      <t>极：</t>
    </r>
    <r>
      <rPr>
        <b/>
        <sz val="14"/>
        <rFont val="Arial"/>
        <charset val="134"/>
      </rPr>
      <t>CU 42um*1
       S</t>
    </r>
    <r>
      <rPr>
        <b/>
        <sz val="14"/>
        <rFont val="宋体"/>
        <charset val="134"/>
      </rPr>
      <t>极：</t>
    </r>
    <r>
      <rPr>
        <b/>
        <sz val="14"/>
        <rFont val="Arial"/>
        <charset val="134"/>
      </rPr>
      <t>AL 60mil*6mil*1</t>
    </r>
  </si>
  <si>
    <r>
      <rPr>
        <b/>
        <sz val="14"/>
        <rFont val="Arial"/>
        <charset val="134"/>
      </rPr>
      <t>Die Size</t>
    </r>
    <r>
      <rPr>
        <sz val="14"/>
        <rFont val="Arial"/>
        <charset val="134"/>
      </rPr>
      <t>:</t>
    </r>
  </si>
  <si>
    <t>Mold Compound :</t>
  </si>
  <si>
    <t>G600FB</t>
  </si>
  <si>
    <r>
      <rPr>
        <b/>
        <sz val="14"/>
        <rFont val="Arial"/>
        <charset val="134"/>
      </rPr>
      <t>Sample Size</t>
    </r>
    <r>
      <rPr>
        <sz val="14"/>
        <rFont val="Arial"/>
        <charset val="134"/>
      </rPr>
      <t>:</t>
    </r>
  </si>
  <si>
    <t>180 pcs</t>
  </si>
  <si>
    <r>
      <rPr>
        <b/>
        <sz val="16"/>
        <rFont val="Arial"/>
        <charset val="134"/>
      </rPr>
      <t>RELIABILITY TEST CONDITION</t>
    </r>
    <r>
      <rPr>
        <b/>
        <sz val="16"/>
        <rFont val="宋体"/>
        <charset val="134"/>
      </rPr>
      <t>：</t>
    </r>
  </si>
  <si>
    <t>Test Items</t>
  </si>
  <si>
    <t>Test Standard</t>
  </si>
  <si>
    <t>Test Condition &amp; Duration</t>
  </si>
  <si>
    <t>Readout</t>
  </si>
  <si>
    <t>S.S</t>
  </si>
  <si>
    <t>A/R</t>
  </si>
  <si>
    <t>Result</t>
  </si>
  <si>
    <r>
      <rPr>
        <b/>
        <sz val="11"/>
        <rFont val="Arial"/>
        <charset val="134"/>
      </rPr>
      <t xml:space="preserve">HTSL
</t>
    </r>
    <r>
      <rPr>
        <sz val="11"/>
        <rFont val="Arial"/>
        <charset val="134"/>
      </rPr>
      <t>(High Temperature Storage Life)</t>
    </r>
  </si>
  <si>
    <t>JESD22-A103</t>
  </si>
  <si>
    <r>
      <rPr>
        <sz val="11"/>
        <rFont val="Arial"/>
        <charset val="134"/>
      </rPr>
      <t>500hrs Ta≥150</t>
    </r>
    <r>
      <rPr>
        <sz val="11"/>
        <rFont val="Segoe UI Symbol"/>
        <charset val="134"/>
      </rPr>
      <t>℃</t>
    </r>
  </si>
  <si>
    <t>0Hrs
500Hrs</t>
  </si>
  <si>
    <t>0/1</t>
  </si>
  <si>
    <t>Pass</t>
  </si>
  <si>
    <r>
      <rPr>
        <b/>
        <sz val="11"/>
        <rFont val="Arial"/>
        <charset val="134"/>
      </rPr>
      <t xml:space="preserve">PCT
</t>
    </r>
    <r>
      <rPr>
        <sz val="11"/>
        <rFont val="Arial"/>
        <charset val="134"/>
      </rPr>
      <t>(Pressure cook Test)</t>
    </r>
  </si>
  <si>
    <t>JESD22-A102</t>
  </si>
  <si>
    <r>
      <rPr>
        <sz val="11"/>
        <rFont val="Arial"/>
        <charset val="134"/>
      </rPr>
      <t>121</t>
    </r>
    <r>
      <rPr>
        <sz val="11"/>
        <rFont val="Segoe UI Symbol"/>
        <charset val="134"/>
      </rPr>
      <t>℃/</t>
    </r>
    <r>
      <rPr>
        <sz val="11"/>
        <rFont val="Arial"/>
        <charset val="134"/>
      </rPr>
      <t>100% RH ,
2atm</t>
    </r>
    <r>
      <rPr>
        <sz val="11"/>
        <rFont val="宋体"/>
        <charset val="134"/>
      </rPr>
      <t>，</t>
    </r>
    <r>
      <rPr>
        <sz val="11"/>
        <rFont val="Arial"/>
        <charset val="134"/>
      </rPr>
      <t>96H</t>
    </r>
  </si>
  <si>
    <t>0Hrs
96Hrs</t>
  </si>
  <si>
    <r>
      <rPr>
        <b/>
        <sz val="11"/>
        <rFont val="Arial"/>
        <charset val="134"/>
      </rPr>
      <t xml:space="preserve">TH
</t>
    </r>
    <r>
      <rPr>
        <sz val="11"/>
        <rFont val="Arial"/>
        <charset val="134"/>
      </rPr>
      <t>(Temperature Humidity)</t>
    </r>
  </si>
  <si>
    <t>JESD22-A101</t>
  </si>
  <si>
    <r>
      <rPr>
        <sz val="11"/>
        <rFont val="Arial"/>
        <charset val="134"/>
      </rPr>
      <t>85</t>
    </r>
    <r>
      <rPr>
        <sz val="11"/>
        <rFont val="宋体"/>
        <charset val="134"/>
      </rPr>
      <t>℃</t>
    </r>
    <r>
      <rPr>
        <sz val="11"/>
        <rFont val="Arial"/>
        <charset val="134"/>
      </rPr>
      <t>/85% RH</t>
    </r>
  </si>
  <si>
    <r>
      <rPr>
        <b/>
        <sz val="11"/>
        <rFont val="Arial"/>
        <charset val="134"/>
      </rPr>
      <t xml:space="preserve">TCT
</t>
    </r>
    <r>
      <rPr>
        <sz val="11"/>
        <rFont val="宋体"/>
        <charset val="134"/>
      </rPr>
      <t>（</t>
    </r>
    <r>
      <rPr>
        <sz val="11"/>
        <rFont val="Arial"/>
        <charset val="134"/>
      </rPr>
      <t>Temperature Cycling test</t>
    </r>
    <r>
      <rPr>
        <sz val="11"/>
        <rFont val="宋体"/>
        <charset val="134"/>
      </rPr>
      <t>）</t>
    </r>
  </si>
  <si>
    <t>JESD22-A104</t>
  </si>
  <si>
    <r>
      <rPr>
        <sz val="11"/>
        <rFont val="Arial"/>
        <charset val="134"/>
      </rPr>
      <t>500Cycles
 -55</t>
    </r>
    <r>
      <rPr>
        <sz val="11"/>
        <rFont val="Segoe UI Symbol"/>
        <charset val="134"/>
      </rPr>
      <t>℃</t>
    </r>
    <r>
      <rPr>
        <sz val="11"/>
        <rFont val="Arial"/>
        <charset val="134"/>
      </rPr>
      <t>~125</t>
    </r>
    <r>
      <rPr>
        <sz val="11"/>
        <rFont val="Segoe UI Symbol"/>
        <charset val="134"/>
      </rPr>
      <t>℃</t>
    </r>
  </si>
  <si>
    <t>0Hrs
500Cycles</t>
  </si>
  <si>
    <t>Prepared By</t>
  </si>
  <si>
    <t>李成健</t>
  </si>
  <si>
    <t>Check</t>
  </si>
  <si>
    <t>徐建</t>
  </si>
  <si>
    <t>Approval</t>
  </si>
  <si>
    <t>唐怀军</t>
  </si>
  <si>
    <t>Date</t>
  </si>
  <si>
    <t>RELIABILITY TESTING RESULT REPORT</t>
  </si>
  <si>
    <t>Test Items:</t>
  </si>
  <si>
    <t>PCT</t>
  </si>
  <si>
    <t>Tested by:</t>
  </si>
  <si>
    <t>Lichengjian</t>
  </si>
  <si>
    <t>Testing date:</t>
  </si>
  <si>
    <t>2023/3/10 - 2023/3/15</t>
  </si>
  <si>
    <t>TESTING INFORMATION:</t>
  </si>
  <si>
    <t>Sample Prepartion:</t>
  </si>
  <si>
    <r>
      <rPr>
        <sz val="8"/>
        <color theme="1"/>
        <rFont val="Arial"/>
        <charset val="134"/>
      </rPr>
      <t xml:space="preserve">Visual Inspection:   </t>
    </r>
    <r>
      <rPr>
        <sz val="8"/>
        <color theme="1"/>
        <rFont val="宋体"/>
        <charset val="134"/>
      </rPr>
      <t>■</t>
    </r>
    <r>
      <rPr>
        <sz val="8"/>
        <color theme="1"/>
        <rFont val="Arial"/>
        <charset val="134"/>
      </rPr>
      <t xml:space="preserve">PASS  </t>
    </r>
    <r>
      <rPr>
        <sz val="8"/>
        <color theme="1"/>
        <rFont val="宋体"/>
        <charset val="134"/>
      </rPr>
      <t>□</t>
    </r>
    <r>
      <rPr>
        <sz val="8"/>
        <color theme="1"/>
        <rFont val="Arial"/>
        <charset val="134"/>
      </rPr>
      <t>NG</t>
    </r>
  </si>
  <si>
    <r>
      <rPr>
        <sz val="8"/>
        <color theme="1"/>
        <rFont val="Arial"/>
        <charset val="134"/>
      </rPr>
      <t xml:space="preserve">Pre Electrical Testing:  </t>
    </r>
    <r>
      <rPr>
        <sz val="8"/>
        <color theme="1"/>
        <rFont val="宋体"/>
        <charset val="134"/>
      </rPr>
      <t>■</t>
    </r>
    <r>
      <rPr>
        <sz val="8"/>
        <color theme="1"/>
        <rFont val="Arial"/>
        <charset val="134"/>
      </rPr>
      <t xml:space="preserve">PASS  </t>
    </r>
    <r>
      <rPr>
        <sz val="8"/>
        <color theme="1"/>
        <rFont val="宋体"/>
        <charset val="134"/>
      </rPr>
      <t>□</t>
    </r>
    <r>
      <rPr>
        <sz val="8"/>
        <color theme="1"/>
        <rFont val="Arial"/>
        <charset val="134"/>
      </rPr>
      <t>NG</t>
    </r>
  </si>
  <si>
    <t>Testing Condition:</t>
  </si>
  <si>
    <r>
      <rPr>
        <sz val="8"/>
        <color theme="1"/>
        <rFont val="Arial"/>
        <charset val="134"/>
      </rPr>
      <t>121</t>
    </r>
    <r>
      <rPr>
        <sz val="8"/>
        <color theme="1"/>
        <rFont val="Segoe UI Symbol"/>
        <charset val="134"/>
      </rPr>
      <t>℃</t>
    </r>
    <r>
      <rPr>
        <sz val="8"/>
        <color theme="1"/>
        <rFont val="Arial"/>
        <charset val="134"/>
      </rPr>
      <t xml:space="preserve"> 100% RH 2atm</t>
    </r>
  </si>
  <si>
    <t>Duration:</t>
  </si>
  <si>
    <t>96H</t>
  </si>
  <si>
    <t>Test Date</t>
  </si>
  <si>
    <t>Item Name</t>
  </si>
  <si>
    <t>BVDSS</t>
  </si>
  <si>
    <t>IDSS</t>
  </si>
  <si>
    <t>IGSS</t>
  </si>
  <si>
    <t>VGS(TH)</t>
  </si>
  <si>
    <t>RDS(ON)</t>
  </si>
  <si>
    <t>VSD</t>
  </si>
  <si>
    <t>Condition</t>
  </si>
  <si>
    <t>VGS=0V, ID= 250μA</t>
  </si>
  <si>
    <t>VDS=30V, VGS=0V</t>
  </si>
  <si>
    <t>VGS=20V, VDS=0V</t>
  </si>
  <si>
    <t>VDS=VGS, ID=250μA</t>
  </si>
  <si>
    <t>VGS=10V, ID=20A</t>
  </si>
  <si>
    <t>VGS=0V, IS=3A</t>
  </si>
  <si>
    <t>Min limit</t>
  </si>
  <si>
    <t>32V</t>
  </si>
  <si>
    <t>-770.0mV</t>
  </si>
  <si>
    <t>1.2V</t>
  </si>
  <si>
    <t>1.5mR</t>
  </si>
  <si>
    <t>-840.0mV</t>
  </si>
  <si>
    <t>0.735V</t>
  </si>
  <si>
    <t>Max Limit</t>
  </si>
  <si>
    <t>100nA</t>
  </si>
  <si>
    <t>1.7V</t>
  </si>
  <si>
    <t>3.5mR</t>
  </si>
  <si>
    <t>0.78V</t>
  </si>
  <si>
    <t>Min Result</t>
  </si>
  <si>
    <t>Max Result</t>
  </si>
  <si>
    <t>Average</t>
  </si>
  <si>
    <t>STDEV</t>
  </si>
  <si>
    <t>Result:</t>
  </si>
  <si>
    <t>Before</t>
  </si>
  <si>
    <t>After</t>
  </si>
  <si>
    <t>Shift</t>
  </si>
  <si>
    <t>HTSL</t>
  </si>
  <si>
    <t>2023/3/10 - 2023/4/1</t>
  </si>
  <si>
    <r>
      <rPr>
        <sz val="8"/>
        <color theme="1"/>
        <rFont val="Arial"/>
        <charset val="134"/>
      </rPr>
      <t>150</t>
    </r>
    <r>
      <rPr>
        <sz val="8"/>
        <color theme="1"/>
        <rFont val="宋体"/>
        <charset val="134"/>
      </rPr>
      <t>℃</t>
    </r>
  </si>
  <si>
    <t>500H</t>
  </si>
  <si>
    <t>THT</t>
  </si>
  <si>
    <r>
      <rPr>
        <sz val="8"/>
        <color theme="1"/>
        <rFont val="Arial"/>
        <charset val="134"/>
      </rPr>
      <t>85</t>
    </r>
    <r>
      <rPr>
        <sz val="8"/>
        <color theme="1"/>
        <rFont val="Segoe UI Symbol"/>
        <charset val="134"/>
      </rPr>
      <t>℃</t>
    </r>
    <r>
      <rPr>
        <sz val="8"/>
        <color theme="1"/>
        <rFont val="Arial"/>
        <charset val="134"/>
      </rPr>
      <t xml:space="preserve"> 85%RH</t>
    </r>
  </si>
  <si>
    <t>TCT</t>
  </si>
  <si>
    <t>2023/3/10 - 2023/3/30</t>
  </si>
  <si>
    <r>
      <rPr>
        <sz val="8"/>
        <color theme="1"/>
        <rFont val="Arial"/>
        <charset val="134"/>
      </rPr>
      <t>-55</t>
    </r>
    <r>
      <rPr>
        <sz val="8"/>
        <color theme="1"/>
        <rFont val="Segoe UI Symbol"/>
        <charset val="134"/>
      </rPr>
      <t>℃</t>
    </r>
    <r>
      <rPr>
        <sz val="8"/>
        <color theme="1"/>
        <rFont val="Arial"/>
        <charset val="134"/>
      </rPr>
      <t xml:space="preserve"> - 125</t>
    </r>
    <r>
      <rPr>
        <sz val="8"/>
        <color theme="1"/>
        <rFont val="Segoe UI Symbol"/>
        <charset val="134"/>
      </rPr>
      <t>℃</t>
    </r>
  </si>
  <si>
    <t>500Cycel</t>
  </si>
  <si>
    <t>Wire Bond Strength/Bond Shear/Die Shear</t>
  </si>
  <si>
    <t>Item</t>
  </si>
  <si>
    <t>Die Shear</t>
  </si>
  <si>
    <t>Wire Bond Strength</t>
  </si>
  <si>
    <t>Bond Shear</t>
  </si>
  <si>
    <t>≥0.08kg</t>
  </si>
  <si>
    <t>≥6g</t>
  </si>
  <si>
    <t>≥35g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</si>
</sst>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);[Red]\(0.0000\)"/>
    <numFmt numFmtId="177" formatCode="yyyy&quot;年&quot;m&quot;月&quot;;@"/>
    <numFmt numFmtId="178" formatCode="0.00_ "/>
    <numFmt numFmtId="179" formatCode="0.000_ "/>
  </numFmts>
  <fonts count="71">
    <font>
      <sz val="12"/>
      <name val="宋体"/>
      <charset val="134"/>
    </font>
    <font>
      <b/>
      <sz val="18"/>
      <name val="Arial"/>
      <charset val="134"/>
    </font>
    <font>
      <sz val="12"/>
      <name val="Arial"/>
      <charset val="134"/>
    </font>
    <font>
      <sz val="12"/>
      <color indexed="56"/>
      <name val="Arial"/>
      <charset val="134"/>
    </font>
    <font>
      <sz val="12"/>
      <color indexed="59"/>
      <name val="宋体"/>
      <charset val="134"/>
    </font>
    <font>
      <sz val="8"/>
      <color theme="1"/>
      <name val="Arial"/>
      <charset val="134"/>
    </font>
    <font>
      <sz val="10"/>
      <color theme="1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sz val="6"/>
      <color theme="1"/>
      <name val="Arial"/>
      <charset val="134"/>
    </font>
    <font>
      <sz val="6"/>
      <color theme="1"/>
      <name val="宋体"/>
      <charset val="134"/>
    </font>
    <font>
      <sz val="6"/>
      <color indexed="8"/>
      <name val="Arial"/>
      <charset val="134"/>
    </font>
    <font>
      <sz val="10"/>
      <name val="Arial"/>
      <charset val="134"/>
    </font>
    <font>
      <b/>
      <sz val="20"/>
      <name val="Arial"/>
      <charset val="134"/>
    </font>
    <font>
      <sz val="8"/>
      <name val="Arial"/>
      <charset val="134"/>
    </font>
    <font>
      <b/>
      <sz val="16"/>
      <name val="Arial"/>
      <charset val="134"/>
    </font>
    <font>
      <b/>
      <sz val="14"/>
      <name val="Arial"/>
      <charset val="134"/>
    </font>
    <font>
      <sz val="14"/>
      <name val="Arial"/>
      <charset val="134"/>
    </font>
    <font>
      <sz val="11"/>
      <name val="Arial"/>
      <charset val="134"/>
    </font>
    <font>
      <b/>
      <sz val="12"/>
      <name val="Arial"/>
      <charset val="134"/>
    </font>
    <font>
      <b/>
      <sz val="11"/>
      <name val="Arial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b/>
      <sz val="14"/>
      <name val="宋体"/>
      <charset val="134"/>
    </font>
    <font>
      <b/>
      <sz val="14"/>
      <name val="宋体"/>
      <charset val="134"/>
    </font>
    <font>
      <sz val="10"/>
      <name val="Times New Roman"/>
      <charset val="134"/>
    </font>
    <font>
      <sz val="16"/>
      <name val="楷体"/>
      <charset val="134"/>
    </font>
    <font>
      <b/>
      <sz val="36"/>
      <name val="楷体"/>
      <charset val="134"/>
    </font>
    <font>
      <sz val="20"/>
      <name val="微软雅黑"/>
      <charset val="134"/>
    </font>
    <font>
      <b/>
      <sz val="1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Segoe UI Symbol"/>
      <charset val="134"/>
    </font>
    <font>
      <b/>
      <sz val="16"/>
      <name val="宋体"/>
      <charset val="134"/>
    </font>
    <font>
      <sz val="11"/>
      <name val="Segoe UI Symbol"/>
      <charset val="134"/>
    </font>
  </fonts>
  <fills count="6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theme="6" tint="0.79985961485641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theme="8" tint="0.79985961485641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853511154515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6" tint="0.399853511154515"/>
        <bgColor indexed="64"/>
      </patternFill>
    </fill>
    <fill>
      <patternFill patternType="solid">
        <fgColor theme="7" tint="0.399853511154515"/>
        <bgColor indexed="64"/>
      </patternFill>
    </fill>
    <fill>
      <patternFill patternType="solid">
        <fgColor theme="8" tint="0.399853511154515"/>
        <bgColor indexed="64"/>
      </patternFill>
    </fill>
    <fill>
      <patternFill patternType="solid">
        <fgColor theme="9" tint="0.39985351115451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853511154515"/>
      </bottom>
      <diagonal/>
    </border>
  </borders>
  <cellStyleXfs count="196">
    <xf numFmtId="0" fontId="0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3" borderId="17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4" borderId="20" applyNumberFormat="0" applyAlignment="0" applyProtection="0">
      <alignment vertical="center"/>
    </xf>
    <xf numFmtId="0" fontId="43" fillId="5" borderId="21" applyNumberFormat="0" applyAlignment="0" applyProtection="0">
      <alignment vertical="center"/>
    </xf>
    <xf numFmtId="0" fontId="44" fillId="5" borderId="20" applyNumberFormat="0" applyAlignment="0" applyProtection="0">
      <alignment vertical="center"/>
    </xf>
    <xf numFmtId="0" fontId="45" fillId="6" borderId="22" applyNumberFormat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53" fillId="46" borderId="0" applyNumberFormat="0" applyBorder="0" applyAlignment="0" applyProtection="0">
      <alignment vertical="center"/>
    </xf>
    <xf numFmtId="0" fontId="53" fillId="47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9" borderId="0" applyNumberFormat="0" applyBorder="0" applyAlignment="0" applyProtection="0">
      <alignment vertical="center"/>
    </xf>
    <xf numFmtId="0" fontId="53" fillId="50" borderId="0" applyNumberFormat="0" applyBorder="0" applyAlignment="0" applyProtection="0">
      <alignment vertical="center"/>
    </xf>
    <xf numFmtId="0" fontId="53" fillId="51" borderId="0" applyNumberFormat="0" applyBorder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6" fillId="0" borderId="0"/>
    <xf numFmtId="0" fontId="23" fillId="0" borderId="0"/>
    <xf numFmtId="0" fontId="18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57" fillId="53" borderId="0" applyNumberFormat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9" fillId="54" borderId="20" applyNumberFormat="0" applyAlignment="0" applyProtection="0">
      <alignment vertical="center"/>
    </xf>
    <xf numFmtId="0" fontId="60" fillId="55" borderId="22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53" fillId="56" borderId="0" applyNumberFormat="0" applyBorder="0" applyAlignment="0" applyProtection="0">
      <alignment vertical="center"/>
    </xf>
    <xf numFmtId="0" fontId="53" fillId="57" borderId="0" applyNumberFormat="0" applyBorder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53" fillId="59" borderId="0" applyNumberFormat="0" applyBorder="0" applyAlignment="0" applyProtection="0">
      <alignment vertical="center"/>
    </xf>
    <xf numFmtId="0" fontId="53" fillId="60" borderId="0" applyNumberFormat="0" applyBorder="0" applyAlignment="0" applyProtection="0">
      <alignment vertical="center"/>
    </xf>
    <xf numFmtId="0" fontId="53" fillId="61" borderId="0" applyNumberFormat="0" applyBorder="0" applyAlignment="0" applyProtection="0">
      <alignment vertical="center"/>
    </xf>
    <xf numFmtId="0" fontId="64" fillId="62" borderId="0" applyNumberFormat="0" applyBorder="0" applyAlignment="0" applyProtection="0">
      <alignment vertical="center"/>
    </xf>
    <xf numFmtId="0" fontId="65" fillId="54" borderId="21" applyNumberFormat="0" applyAlignment="0" applyProtection="0">
      <alignment vertical="center"/>
    </xf>
    <xf numFmtId="0" fontId="66" fillId="63" borderId="20" applyNumberFormat="0" applyAlignment="0" applyProtection="0">
      <alignment vertical="center"/>
    </xf>
    <xf numFmtId="0" fontId="33" fillId="64" borderId="17" applyNumberFormat="0" applyFont="0" applyAlignment="0" applyProtection="0">
      <alignment vertical="center"/>
    </xf>
    <xf numFmtId="0" fontId="33" fillId="64" borderId="17" applyNumberFormat="0" applyFont="0" applyAlignment="0" applyProtection="0">
      <alignment vertical="center"/>
    </xf>
    <xf numFmtId="0" fontId="33" fillId="64" borderId="17" applyNumberFormat="0" applyFont="0" applyAlignment="0" applyProtection="0">
      <alignment vertical="center"/>
    </xf>
    <xf numFmtId="0" fontId="33" fillId="64" borderId="17" applyNumberFormat="0" applyFont="0" applyAlignment="0" applyProtection="0">
      <alignment vertical="center"/>
    </xf>
    <xf numFmtId="0" fontId="33" fillId="64" borderId="17" applyNumberFormat="0" applyFont="0" applyAlignment="0" applyProtection="0">
      <alignment vertical="center"/>
    </xf>
    <xf numFmtId="0" fontId="33" fillId="64" borderId="17" applyNumberFormat="0" applyFont="0" applyAlignment="0" applyProtection="0">
      <alignment vertical="center"/>
    </xf>
    <xf numFmtId="0" fontId="33" fillId="64" borderId="17" applyNumberFormat="0" applyFont="0" applyAlignment="0" applyProtection="0">
      <alignment vertical="center"/>
    </xf>
    <xf numFmtId="0" fontId="33" fillId="64" borderId="17" applyNumberFormat="0" applyFont="0" applyAlignment="0" applyProtection="0">
      <alignment vertical="center"/>
    </xf>
  </cellStyleXfs>
  <cellXfs count="10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8" fillId="0" borderId="10" xfId="0" applyNumberFormat="1" applyFont="1" applyBorder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0" fontId="8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49" fontId="5" fillId="0" borderId="10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49" fontId="9" fillId="0" borderId="13" xfId="0" applyNumberFormat="1" applyFont="1" applyBorder="1" applyAlignment="1">
      <alignment horizontal="center" vertical="center"/>
    </xf>
    <xf numFmtId="49" fontId="10" fillId="0" borderId="13" xfId="0" applyNumberFormat="1" applyFont="1" applyBorder="1" applyAlignment="1">
      <alignment horizontal="center" vertical="center"/>
    </xf>
    <xf numFmtId="178" fontId="9" fillId="0" borderId="13" xfId="0" applyNumberFormat="1" applyFont="1" applyBorder="1" applyAlignment="1">
      <alignment horizontal="center" vertical="center"/>
    </xf>
    <xf numFmtId="0" fontId="11" fillId="0" borderId="13" xfId="0" applyNumberFormat="1" applyFont="1" applyBorder="1" applyAlignment="1">
      <alignment horizontal="center" vertical="center"/>
    </xf>
    <xf numFmtId="10" fontId="11" fillId="0" borderId="13" xfId="3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0" fontId="5" fillId="0" borderId="10" xfId="0" applyFont="1" applyBorder="1" applyAlignment="1">
      <alignment horizontal="center" vertical="center"/>
    </xf>
    <xf numFmtId="10" fontId="11" fillId="0" borderId="13" xfId="0" applyNumberFormat="1" applyFont="1" applyBorder="1" applyAlignment="1">
      <alignment horizontal="center" vertical="center"/>
    </xf>
    <xf numFmtId="14" fontId="8" fillId="0" borderId="10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Continuous" vertical="center"/>
    </xf>
    <xf numFmtId="0" fontId="11" fillId="0" borderId="0" xfId="0" applyNumberFormat="1" applyFont="1" applyAlignment="1">
      <alignment horizontal="center"/>
    </xf>
    <xf numFmtId="179" fontId="6" fillId="0" borderId="0" xfId="0" applyNumberFormat="1" applyFont="1">
      <alignment vertical="center"/>
    </xf>
    <xf numFmtId="179" fontId="8" fillId="0" borderId="0" xfId="0" applyNumberFormat="1" applyFont="1" applyAlignment="1">
      <alignment horizontal="center" vertical="center"/>
    </xf>
    <xf numFmtId="179" fontId="6" fillId="0" borderId="0" xfId="0" applyNumberFormat="1" applyFont="1" applyAlignment="1">
      <alignment horizontal="center" vertical="center"/>
    </xf>
    <xf numFmtId="179" fontId="5" fillId="0" borderId="0" xfId="0" applyNumberFormat="1" applyFont="1">
      <alignment vertical="center"/>
    </xf>
    <xf numFmtId="179" fontId="5" fillId="0" borderId="0" xfId="0" applyNumberFormat="1" applyFont="1" applyAlignment="1">
      <alignment horizontal="left" vertical="center"/>
    </xf>
    <xf numFmtId="179" fontId="6" fillId="0" borderId="12" xfId="0" applyNumberFormat="1" applyFont="1" applyBorder="1" applyAlignment="1">
      <alignment horizontal="center" vertical="center"/>
    </xf>
    <xf numFmtId="179" fontId="9" fillId="0" borderId="13" xfId="0" applyNumberFormat="1" applyFont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>
      <alignment vertical="center"/>
    </xf>
    <xf numFmtId="0" fontId="14" fillId="0" borderId="12" xfId="0" applyFont="1" applyBorder="1">
      <alignment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18" fillId="0" borderId="12" xfId="0" applyFont="1" applyBorder="1">
      <alignment vertical="center"/>
    </xf>
    <xf numFmtId="0" fontId="19" fillId="0" borderId="5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0" borderId="0" xfId="0" applyFont="1">
      <alignment vertical="center"/>
    </xf>
    <xf numFmtId="0" fontId="25" fillId="0" borderId="0" xfId="0" applyFont="1">
      <alignment vertical="center"/>
    </xf>
    <xf numFmtId="0" fontId="16" fillId="0" borderId="5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14" fontId="16" fillId="0" borderId="5" xfId="0" applyNumberFormat="1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left" vertical="center"/>
    </xf>
    <xf numFmtId="0" fontId="19" fillId="0" borderId="14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4" fillId="0" borderId="0" xfId="0" applyFont="1">
      <alignment vertical="center"/>
    </xf>
    <xf numFmtId="0" fontId="29" fillId="0" borderId="0" xfId="0" applyFont="1" applyAlignment="1">
      <alignment horizontal="left"/>
    </xf>
    <xf numFmtId="0" fontId="30" fillId="0" borderId="0" xfId="0" applyFont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29" fillId="0" borderId="0" xfId="0" applyFont="1" applyAlignment="1">
      <alignment horizontal="center" vertical="center" wrapText="1"/>
    </xf>
    <xf numFmtId="0" fontId="29" fillId="0" borderId="12" xfId="0" applyFont="1" applyBorder="1" applyAlignment="1">
      <alignment horizontal="left" vertical="center" wrapText="1"/>
    </xf>
    <xf numFmtId="0" fontId="32" fillId="0" borderId="0" xfId="0" applyFont="1" applyAlignment="1">
      <alignment vertical="center" wrapText="1"/>
    </xf>
    <xf numFmtId="0" fontId="29" fillId="0" borderId="12" xfId="0" applyFont="1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19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2 2 2" xfId="51"/>
    <cellStyle name="20% - 强调文字颜色 1 2 3" xfId="52"/>
    <cellStyle name="20% - 强调文字颜色 1 2 3 2" xfId="53"/>
    <cellStyle name="20% - 强调文字颜色 1 2 4" xfId="54"/>
    <cellStyle name="20% - 强调文字颜色 1 2 4 2" xfId="55"/>
    <cellStyle name="20% - 强调文字颜色 1 2 5" xfId="56"/>
    <cellStyle name="20% - 强调文字颜色 2 2" xfId="57"/>
    <cellStyle name="20% - 强调文字颜色 2 2 2" xfId="58"/>
    <cellStyle name="20% - 强调文字颜色 2 2 2 2" xfId="59"/>
    <cellStyle name="20% - 强调文字颜色 2 2 3" xfId="60"/>
    <cellStyle name="20% - 强调文字颜色 2 2 3 2" xfId="61"/>
    <cellStyle name="20% - 强调文字颜色 2 2 4" xfId="62"/>
    <cellStyle name="20% - 强调文字颜色 2 2 4 2" xfId="63"/>
    <cellStyle name="20% - 强调文字颜色 2 2 5" xfId="64"/>
    <cellStyle name="20% - 强调文字颜色 3 2" xfId="65"/>
    <cellStyle name="20% - 强调文字颜色 3 2 2" xfId="66"/>
    <cellStyle name="20% - 强调文字颜色 3 2 2 2" xfId="67"/>
    <cellStyle name="20% - 强调文字颜色 3 2 3" xfId="68"/>
    <cellStyle name="20% - 强调文字颜色 3 2 3 2" xfId="69"/>
    <cellStyle name="20% - 强调文字颜色 3 2 4" xfId="70"/>
    <cellStyle name="20% - 强调文字颜色 3 2 4 2" xfId="71"/>
    <cellStyle name="20% - 强调文字颜色 3 2 5" xfId="72"/>
    <cellStyle name="20% - 强调文字颜色 4 2" xfId="73"/>
    <cellStyle name="20% - 强调文字颜色 4 2 2" xfId="74"/>
    <cellStyle name="20% - 强调文字颜色 4 2 2 2" xfId="75"/>
    <cellStyle name="20% - 强调文字颜色 4 2 3" xfId="76"/>
    <cellStyle name="20% - 强调文字颜色 4 2 3 2" xfId="77"/>
    <cellStyle name="20% - 强调文字颜色 4 2 4" xfId="78"/>
    <cellStyle name="20% - 强调文字颜色 4 2 4 2" xfId="79"/>
    <cellStyle name="20% - 强调文字颜色 4 2 5" xfId="80"/>
    <cellStyle name="20% - 强调文字颜色 5 2" xfId="81"/>
    <cellStyle name="20% - 强调文字颜色 5 2 2" xfId="82"/>
    <cellStyle name="20% - 强调文字颜色 5 2 2 2" xfId="83"/>
    <cellStyle name="20% - 强调文字颜色 5 2 3" xfId="84"/>
    <cellStyle name="20% - 强调文字颜色 5 2 3 2" xfId="85"/>
    <cellStyle name="20% - 强调文字颜色 5 2 4" xfId="86"/>
    <cellStyle name="20% - 强调文字颜色 5 2 4 2" xfId="87"/>
    <cellStyle name="20% - 强调文字颜色 5 2 5" xfId="88"/>
    <cellStyle name="20% - 强调文字颜色 6 2" xfId="89"/>
    <cellStyle name="20% - 强调文字颜色 6 2 2" xfId="90"/>
    <cellStyle name="20% - 强调文字颜色 6 2 2 2" xfId="91"/>
    <cellStyle name="20% - 强调文字颜色 6 2 3" xfId="92"/>
    <cellStyle name="20% - 强调文字颜色 6 2 3 2" xfId="93"/>
    <cellStyle name="20% - 强调文字颜色 6 2 4" xfId="94"/>
    <cellStyle name="20% - 强调文字颜色 6 2 4 2" xfId="95"/>
    <cellStyle name="20% - 强调文字颜色 6 2 5" xfId="96"/>
    <cellStyle name="40% - 强调文字颜色 1 2" xfId="97"/>
    <cellStyle name="40% - 强调文字颜色 1 2 2" xfId="98"/>
    <cellStyle name="40% - 强调文字颜色 1 2 2 2" xfId="99"/>
    <cellStyle name="40% - 强调文字颜色 1 2 3" xfId="100"/>
    <cellStyle name="40% - 强调文字颜色 1 2 3 2" xfId="101"/>
    <cellStyle name="40% - 强调文字颜色 1 2 4" xfId="102"/>
    <cellStyle name="40% - 强调文字颜色 1 2 4 2" xfId="103"/>
    <cellStyle name="40% - 强调文字颜色 1 2 5" xfId="104"/>
    <cellStyle name="40% - 强调文字颜色 2 2" xfId="105"/>
    <cellStyle name="40% - 强调文字颜色 2 2 2" xfId="106"/>
    <cellStyle name="40% - 强调文字颜色 2 2 2 2" xfId="107"/>
    <cellStyle name="40% - 强调文字颜色 2 2 3" xfId="108"/>
    <cellStyle name="40% - 强调文字颜色 2 2 3 2" xfId="109"/>
    <cellStyle name="40% - 强调文字颜色 2 2 4" xfId="110"/>
    <cellStyle name="40% - 强调文字颜色 2 2 4 2" xfId="111"/>
    <cellStyle name="40% - 强调文字颜色 2 2 5" xfId="112"/>
    <cellStyle name="40% - 强调文字颜色 3 2" xfId="113"/>
    <cellStyle name="40% - 强调文字颜色 3 2 2" xfId="114"/>
    <cellStyle name="40% - 强调文字颜色 3 2 2 2" xfId="115"/>
    <cellStyle name="40% - 强调文字颜色 3 2 3" xfId="116"/>
    <cellStyle name="40% - 强调文字颜色 3 2 3 2" xfId="117"/>
    <cellStyle name="40% - 强调文字颜色 3 2 4" xfId="118"/>
    <cellStyle name="40% - 强调文字颜色 3 2 4 2" xfId="119"/>
    <cellStyle name="40% - 强调文字颜色 3 2 5" xfId="120"/>
    <cellStyle name="40% - 强调文字颜色 4 2" xfId="121"/>
    <cellStyle name="40% - 强调文字颜色 4 2 2" xfId="122"/>
    <cellStyle name="40% - 强调文字颜色 4 2 2 2" xfId="123"/>
    <cellStyle name="40% - 强调文字颜色 4 2 3" xfId="124"/>
    <cellStyle name="40% - 强调文字颜色 4 2 3 2" xfId="125"/>
    <cellStyle name="40% - 强调文字颜色 4 2 4" xfId="126"/>
    <cellStyle name="40% - 强调文字颜色 4 2 4 2" xfId="127"/>
    <cellStyle name="40% - 强调文字颜色 4 2 5" xfId="128"/>
    <cellStyle name="40% - 强调文字颜色 5 2" xfId="129"/>
    <cellStyle name="40% - 强调文字颜色 5 2 2" xfId="130"/>
    <cellStyle name="40% - 强调文字颜色 5 2 2 2" xfId="131"/>
    <cellStyle name="40% - 强调文字颜色 5 2 3" xfId="132"/>
    <cellStyle name="40% - 强调文字颜色 5 2 3 2" xfId="133"/>
    <cellStyle name="40% - 强调文字颜色 5 2 4" xfId="134"/>
    <cellStyle name="40% - 强调文字颜色 5 2 4 2" xfId="135"/>
    <cellStyle name="40% - 强调文字颜色 5 2 5" xfId="136"/>
    <cellStyle name="40% - 强调文字颜色 6 2" xfId="137"/>
    <cellStyle name="40% - 强调文字颜色 6 2 2" xfId="138"/>
    <cellStyle name="40% - 强调文字颜色 6 2 2 2" xfId="139"/>
    <cellStyle name="40% - 强调文字颜色 6 2 3" xfId="140"/>
    <cellStyle name="40% - 强调文字颜色 6 2 3 2" xfId="141"/>
    <cellStyle name="40% - 强调文字颜色 6 2 4" xfId="142"/>
    <cellStyle name="40% - 强调文字颜色 6 2 4 2" xfId="143"/>
    <cellStyle name="40% - 强调文字颜色 6 2 5" xfId="144"/>
    <cellStyle name="60% - 强调文字颜色 1 2" xfId="145"/>
    <cellStyle name="60% - 强调文字颜色 2 2" xfId="146"/>
    <cellStyle name="60% - 强调文字颜色 3 2" xfId="147"/>
    <cellStyle name="60% - 强调文字颜色 4 2" xfId="148"/>
    <cellStyle name="60% - 强调文字颜色 5 2" xfId="149"/>
    <cellStyle name="60% - 强调文字颜色 6 2" xfId="150"/>
    <cellStyle name="标题 1 2" xfId="151"/>
    <cellStyle name="标题 2 2" xfId="152"/>
    <cellStyle name="标题 3 2" xfId="153"/>
    <cellStyle name="标题 4 2" xfId="154"/>
    <cellStyle name="标题 5" xfId="155"/>
    <cellStyle name="差 2" xfId="156"/>
    <cellStyle name="常规 2" xfId="157"/>
    <cellStyle name="常规 2 2" xfId="158"/>
    <cellStyle name="常规 2 2 2" xfId="159"/>
    <cellStyle name="常规 2 3" xfId="160"/>
    <cellStyle name="常规 2 3 2" xfId="161"/>
    <cellStyle name="常规 2 4" xfId="162"/>
    <cellStyle name="常规 2 5" xfId="163"/>
    <cellStyle name="常规 2 5 2" xfId="164"/>
    <cellStyle name="常规 2 6" xfId="165"/>
    <cellStyle name="常规 3" xfId="166"/>
    <cellStyle name="常规 3 2" xfId="167"/>
    <cellStyle name="常规 4" xfId="168"/>
    <cellStyle name="常规 5" xfId="169"/>
    <cellStyle name="常规 6" xfId="170"/>
    <cellStyle name="常规 7" xfId="171"/>
    <cellStyle name="好 2" xfId="172"/>
    <cellStyle name="汇总 2" xfId="173"/>
    <cellStyle name="计算 2" xfId="174"/>
    <cellStyle name="检查单元格 2" xfId="175"/>
    <cellStyle name="解释性文本 2" xfId="176"/>
    <cellStyle name="警告文本 2" xfId="177"/>
    <cellStyle name="链接单元格 2" xfId="178"/>
    <cellStyle name="强调文字颜色 1 2" xfId="179"/>
    <cellStyle name="强调文字颜色 2 2" xfId="180"/>
    <cellStyle name="强调文字颜色 3 2" xfId="181"/>
    <cellStyle name="强调文字颜色 4 2" xfId="182"/>
    <cellStyle name="强调文字颜色 5 2" xfId="183"/>
    <cellStyle name="强调文字颜色 6 2" xfId="184"/>
    <cellStyle name="适中 2" xfId="185"/>
    <cellStyle name="输出 2" xfId="186"/>
    <cellStyle name="输入 2" xfId="187"/>
    <cellStyle name="注释 2" xfId="188"/>
    <cellStyle name="注释 2 2" xfId="189"/>
    <cellStyle name="注释 2 2 2" xfId="190"/>
    <cellStyle name="注释 2 3" xfId="191"/>
    <cellStyle name="注释 2 3 2" xfId="192"/>
    <cellStyle name="注释 2 4" xfId="193"/>
    <cellStyle name="注释 2 4 2" xfId="194"/>
    <cellStyle name="注释 2 5" xfId="19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243205</xdr:colOff>
      <xdr:row>1</xdr:row>
      <xdr:rowOff>53975</xdr:rowOff>
    </xdr:from>
    <xdr:to>
      <xdr:col>6</xdr:col>
      <xdr:colOff>452120</xdr:colOff>
      <xdr:row>2</xdr:row>
      <xdr:rowOff>550545</xdr:rowOff>
    </xdr:to>
    <xdr:pic>
      <xdr:nvPicPr>
        <xdr:cNvPr id="2" name="图片 1" descr="480X240LOGO图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00605" y="732790"/>
          <a:ext cx="2266315" cy="1175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showGridLines="0" tabSelected="1" zoomScale="85" zoomScaleNormal="85" topLeftCell="A3" workbookViewId="0">
      <selection activeCell="L13" sqref="L13"/>
    </sheetView>
  </sheetViews>
  <sheetFormatPr defaultColWidth="9" defaultRowHeight="31.5" customHeight="1"/>
  <sheetData>
    <row r="1" ht="53.45" customHeight="1" spans="1:8">
      <c r="A1" s="95" t="s">
        <v>0</v>
      </c>
      <c r="B1" s="95"/>
      <c r="C1" s="95"/>
      <c r="D1" s="95"/>
      <c r="E1" s="95"/>
      <c r="F1" s="95"/>
      <c r="G1" s="95"/>
      <c r="H1" s="95"/>
    </row>
    <row r="2" ht="53.45" customHeight="1" spans="1:8">
      <c r="A2" s="95"/>
      <c r="B2" s="95"/>
      <c r="C2" s="95"/>
      <c r="D2" s="95"/>
      <c r="E2" s="95"/>
      <c r="F2" s="95"/>
      <c r="G2" s="95"/>
      <c r="H2" s="95"/>
    </row>
    <row r="3" ht="53.45" customHeight="1"/>
    <row r="4" customHeight="1" spans="1:10">
      <c r="A4" s="96" t="s">
        <v>1</v>
      </c>
      <c r="B4" s="96"/>
      <c r="C4" s="96"/>
      <c r="D4" s="96"/>
      <c r="E4" s="96"/>
      <c r="F4" s="96"/>
      <c r="G4" s="96"/>
      <c r="H4" s="96"/>
      <c r="I4" s="96"/>
      <c r="J4" s="96"/>
    </row>
    <row r="5" customHeight="1" spans="1:10">
      <c r="A5" s="96"/>
      <c r="B5" s="96"/>
      <c r="C5" s="96"/>
      <c r="D5" s="96"/>
      <c r="E5" s="96"/>
      <c r="F5" s="96"/>
      <c r="G5" s="96"/>
      <c r="H5" s="96"/>
      <c r="I5" s="96"/>
      <c r="J5" s="96"/>
    </row>
    <row r="6" customHeight="1" spans="1:10">
      <c r="A6" s="96"/>
      <c r="B6" s="96"/>
      <c r="C6" s="96"/>
      <c r="D6" s="96"/>
      <c r="E6" s="96"/>
      <c r="F6" s="96"/>
      <c r="G6" s="96"/>
      <c r="H6" s="96"/>
      <c r="I6" s="96"/>
      <c r="J6" s="96"/>
    </row>
    <row r="7" customHeight="1" spans="1:8">
      <c r="A7" s="97"/>
      <c r="B7" s="97"/>
      <c r="C7" s="97"/>
      <c r="D7" s="97"/>
      <c r="E7" s="97"/>
      <c r="F7" s="97"/>
      <c r="G7" s="97"/>
      <c r="H7" s="97"/>
    </row>
    <row r="8" customHeight="1" spans="1:8">
      <c r="A8" s="97"/>
      <c r="B8" s="97"/>
      <c r="C8" s="97"/>
      <c r="D8" s="97"/>
      <c r="E8" s="97"/>
      <c r="F8" s="97"/>
      <c r="G8" s="97"/>
      <c r="H8" s="97"/>
    </row>
    <row r="9" customHeight="1" spans="1:8">
      <c r="A9" s="97"/>
      <c r="B9" s="97"/>
      <c r="C9" s="97"/>
      <c r="D9" s="97"/>
      <c r="E9" s="97"/>
      <c r="F9" s="97"/>
      <c r="G9" s="97"/>
      <c r="H9" s="97"/>
    </row>
    <row r="10" customHeight="1" spans="1:8">
      <c r="A10" s="97"/>
      <c r="B10" s="97"/>
      <c r="C10" s="97"/>
      <c r="D10" s="97"/>
      <c r="E10" s="97"/>
      <c r="F10" s="97"/>
      <c r="G10" s="97"/>
      <c r="H10" s="97"/>
    </row>
    <row r="11" customHeight="1" spans="1:8">
      <c r="A11" s="97"/>
      <c r="B11" s="97"/>
      <c r="C11" s="97"/>
      <c r="D11" s="97"/>
      <c r="E11" s="97"/>
      <c r="F11" s="97"/>
      <c r="G11" s="97"/>
      <c r="H11" s="97"/>
    </row>
    <row r="12" customHeight="1" spans="1:8">
      <c r="A12" s="97"/>
      <c r="B12" s="97"/>
      <c r="C12" s="97"/>
      <c r="D12" s="97"/>
      <c r="E12" s="97"/>
      <c r="F12" s="97"/>
      <c r="G12" s="97"/>
      <c r="H12" s="97"/>
    </row>
    <row r="13" ht="61.5" customHeight="1" spans="2:9">
      <c r="B13" s="98" t="s">
        <v>2</v>
      </c>
      <c r="C13" s="98"/>
      <c r="D13" s="98"/>
      <c r="E13" s="99" t="s">
        <v>3</v>
      </c>
      <c r="F13" s="99"/>
      <c r="G13" s="99"/>
      <c r="H13" s="100"/>
      <c r="I13" s="97"/>
    </row>
    <row r="14" ht="61.5" customHeight="1" spans="2:8">
      <c r="B14" s="98" t="s">
        <v>4</v>
      </c>
      <c r="C14" s="98"/>
      <c r="D14" s="98"/>
      <c r="E14" s="99" t="s">
        <v>5</v>
      </c>
      <c r="F14" s="99"/>
      <c r="G14" s="99"/>
      <c r="H14" s="100"/>
    </row>
    <row r="15" ht="61.5" customHeight="1" spans="2:8">
      <c r="B15" s="98" t="s">
        <v>6</v>
      </c>
      <c r="C15" s="98"/>
      <c r="D15" s="98"/>
      <c r="E15" s="101" t="s">
        <v>7</v>
      </c>
      <c r="F15" s="101"/>
      <c r="G15" s="101"/>
      <c r="H15" s="100"/>
    </row>
    <row r="16" customHeight="1" spans="2:4">
      <c r="B16" s="102"/>
      <c r="C16" s="102"/>
      <c r="D16" s="102"/>
    </row>
  </sheetData>
  <mergeCells count="9">
    <mergeCell ref="B13:D13"/>
    <mergeCell ref="E13:G13"/>
    <mergeCell ref="B14:D14"/>
    <mergeCell ref="E14:G14"/>
    <mergeCell ref="B15:D15"/>
    <mergeCell ref="E15:G15"/>
    <mergeCell ref="B16:D16"/>
    <mergeCell ref="A1:H2"/>
    <mergeCell ref="A4:J6"/>
  </mergeCells>
  <printOptions horizontalCentered="1"/>
  <pageMargins left="0.236220472440945" right="0.236220472440945" top="0.748031496062992" bottom="0.748031496062992" header="0.31496062992126" footer="0.3149606299212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9"/>
  <sheetViews>
    <sheetView showGridLines="0" zoomScale="70" zoomScaleNormal="70" workbookViewId="0">
      <selection activeCell="R11" sqref="R11"/>
    </sheetView>
  </sheetViews>
  <sheetFormatPr defaultColWidth="10.5" defaultRowHeight="14.25" customHeight="1"/>
  <cols>
    <col min="1" max="1" width="1.875" style="52" customWidth="1"/>
    <col min="2" max="13" width="10.125" style="52" customWidth="1"/>
    <col min="14" max="16384" width="10.5" style="52"/>
  </cols>
  <sheetData>
    <row r="1" ht="54" customHeight="1" spans="2:13">
      <c r="B1" s="53" t="s">
        <v>8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ht="11.45" customHeight="1" spans="1:13">
      <c r="A2" s="54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ht="54.6" customHeight="1" spans="1:13">
      <c r="A3" s="54"/>
      <c r="B3" s="56" t="s">
        <v>9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ht="47.1" customHeight="1" spans="1:12">
      <c r="A4" s="54"/>
      <c r="B4" s="57" t="s">
        <v>10</v>
      </c>
      <c r="C4" s="57"/>
      <c r="D4" s="58" t="s">
        <v>11</v>
      </c>
      <c r="E4" s="58"/>
      <c r="F4" s="58"/>
      <c r="G4" s="59"/>
      <c r="H4" s="60" t="s">
        <v>12</v>
      </c>
      <c r="I4" s="60"/>
      <c r="J4" s="85" t="s">
        <v>13</v>
      </c>
      <c r="K4" s="58"/>
      <c r="L4" s="58"/>
    </row>
    <row r="5" ht="47.1" customHeight="1" spans="1:12">
      <c r="A5" s="54"/>
      <c r="B5" s="60" t="s">
        <v>14</v>
      </c>
      <c r="C5" s="60"/>
      <c r="D5" s="58" t="s">
        <v>15</v>
      </c>
      <c r="E5" s="58"/>
      <c r="F5" s="58"/>
      <c r="G5" s="59"/>
      <c r="H5" s="60" t="s">
        <v>16</v>
      </c>
      <c r="I5" s="60"/>
      <c r="J5" s="58" t="s">
        <v>17</v>
      </c>
      <c r="K5" s="58"/>
      <c r="L5" s="58"/>
    </row>
    <row r="6" ht="47.1" customHeight="1" spans="1:12">
      <c r="A6" s="54"/>
      <c r="B6" s="60" t="s">
        <v>18</v>
      </c>
      <c r="C6" s="60"/>
      <c r="D6" s="58" t="s">
        <v>19</v>
      </c>
      <c r="E6" s="58"/>
      <c r="F6" s="58"/>
      <c r="G6" s="59"/>
      <c r="H6" s="60" t="s">
        <v>20</v>
      </c>
      <c r="I6" s="60"/>
      <c r="J6" s="86" t="s">
        <v>21</v>
      </c>
      <c r="K6" s="87"/>
      <c r="L6" s="87"/>
    </row>
    <row r="7" ht="47.1" customHeight="1" spans="1:12">
      <c r="A7" s="54"/>
      <c r="B7" s="60" t="s">
        <v>22</v>
      </c>
      <c r="C7" s="60"/>
      <c r="D7" s="58" t="s">
        <v>19</v>
      </c>
      <c r="E7" s="58"/>
      <c r="F7" s="58"/>
      <c r="G7" s="59"/>
      <c r="H7" s="60" t="s">
        <v>23</v>
      </c>
      <c r="I7" s="60"/>
      <c r="J7" s="58" t="s">
        <v>24</v>
      </c>
      <c r="K7" s="58"/>
      <c r="L7" s="58"/>
    </row>
    <row r="8" ht="47.1" customHeight="1" spans="1:12">
      <c r="A8" s="54"/>
      <c r="B8" s="60" t="s">
        <v>25</v>
      </c>
      <c r="C8" s="60"/>
      <c r="D8" s="58" t="s">
        <v>26</v>
      </c>
      <c r="E8" s="58"/>
      <c r="F8" s="58"/>
      <c r="G8" s="61"/>
      <c r="H8" s="62"/>
      <c r="I8" s="62"/>
      <c r="J8" s="61"/>
      <c r="K8" s="61"/>
      <c r="L8" s="61"/>
    </row>
    <row r="9" ht="15.6" customHeight="1" spans="1:13">
      <c r="A9" s="54"/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</row>
    <row r="10" ht="47.45" customHeight="1" spans="1:13">
      <c r="A10" s="54"/>
      <c r="B10" s="56" t="s">
        <v>27</v>
      </c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</row>
    <row r="11" ht="75" customHeight="1" spans="2:13">
      <c r="B11" s="64" t="s">
        <v>28</v>
      </c>
      <c r="C11" s="64"/>
      <c r="D11" s="64" t="s">
        <v>29</v>
      </c>
      <c r="E11" s="64"/>
      <c r="F11" s="65" t="s">
        <v>30</v>
      </c>
      <c r="G11" s="66"/>
      <c r="H11" s="67" t="s">
        <v>31</v>
      </c>
      <c r="I11" s="64" t="s">
        <v>32</v>
      </c>
      <c r="J11" s="88" t="s">
        <v>33</v>
      </c>
      <c r="K11" s="89"/>
      <c r="L11" s="90"/>
      <c r="M11" s="64" t="s">
        <v>34</v>
      </c>
    </row>
    <row r="12" ht="75" customHeight="1" spans="2:13">
      <c r="B12" s="68" t="s">
        <v>35</v>
      </c>
      <c r="C12" s="69"/>
      <c r="D12" s="70" t="s">
        <v>36</v>
      </c>
      <c r="E12" s="71"/>
      <c r="F12" s="72" t="s">
        <v>37</v>
      </c>
      <c r="G12" s="73"/>
      <c r="H12" s="72" t="s">
        <v>38</v>
      </c>
      <c r="I12" s="69">
        <v>45</v>
      </c>
      <c r="J12" s="70" t="s">
        <v>39</v>
      </c>
      <c r="K12" s="91"/>
      <c r="L12" s="71"/>
      <c r="M12" s="72" t="s">
        <v>40</v>
      </c>
    </row>
    <row r="13" ht="75" customHeight="1" spans="2:13">
      <c r="B13" s="68" t="s">
        <v>41</v>
      </c>
      <c r="C13" s="69"/>
      <c r="D13" s="70" t="s">
        <v>42</v>
      </c>
      <c r="E13" s="71"/>
      <c r="F13" s="72" t="s">
        <v>43</v>
      </c>
      <c r="G13" s="72"/>
      <c r="H13" s="72" t="s">
        <v>44</v>
      </c>
      <c r="I13" s="69">
        <v>45</v>
      </c>
      <c r="J13" s="70" t="s">
        <v>39</v>
      </c>
      <c r="K13" s="91"/>
      <c r="L13" s="71"/>
      <c r="M13" s="72" t="s">
        <v>40</v>
      </c>
    </row>
    <row r="14" ht="75" customHeight="1" spans="2:13">
      <c r="B14" s="68" t="s">
        <v>45</v>
      </c>
      <c r="C14" s="68"/>
      <c r="D14" s="74" t="s">
        <v>46</v>
      </c>
      <c r="E14" s="73"/>
      <c r="F14" s="74" t="s">
        <v>47</v>
      </c>
      <c r="G14" s="73"/>
      <c r="H14" s="72" t="s">
        <v>38</v>
      </c>
      <c r="I14" s="69">
        <v>45</v>
      </c>
      <c r="J14" s="70" t="s">
        <v>39</v>
      </c>
      <c r="K14" s="91"/>
      <c r="L14" s="71"/>
      <c r="M14" s="72" t="s">
        <v>40</v>
      </c>
    </row>
    <row r="15" ht="75" customHeight="1" spans="2:13">
      <c r="B15" s="68" t="s">
        <v>48</v>
      </c>
      <c r="C15" s="69"/>
      <c r="D15" s="74" t="s">
        <v>49</v>
      </c>
      <c r="E15" s="73"/>
      <c r="F15" s="72" t="s">
        <v>50</v>
      </c>
      <c r="G15" s="72"/>
      <c r="H15" s="72" t="s">
        <v>51</v>
      </c>
      <c r="I15" s="69">
        <v>45</v>
      </c>
      <c r="J15" s="70" t="s">
        <v>39</v>
      </c>
      <c r="K15" s="91"/>
      <c r="L15" s="71"/>
      <c r="M15" s="72" t="s">
        <v>40</v>
      </c>
    </row>
    <row r="16" customFormat="1" ht="15.6" customHeight="1" spans="1:13">
      <c r="A16" s="75"/>
      <c r="B16" s="76"/>
      <c r="C16" s="76"/>
      <c r="D16" s="76"/>
      <c r="E16" s="76"/>
      <c r="F16" s="76"/>
      <c r="G16" s="77"/>
      <c r="H16" s="78"/>
      <c r="I16" s="92"/>
      <c r="J16" s="93"/>
      <c r="K16" s="93"/>
      <c r="L16" s="93"/>
      <c r="M16" s="93"/>
    </row>
    <row r="17" customFormat="1" ht="15.6" customHeight="1" spans="1:13">
      <c r="A17" s="79"/>
      <c r="B17" s="79"/>
      <c r="C17" s="80"/>
      <c r="D17" s="80"/>
      <c r="E17" s="80"/>
      <c r="F17" s="81"/>
      <c r="G17" s="80"/>
      <c r="H17" s="80"/>
      <c r="I17" s="94"/>
      <c r="J17" s="80"/>
      <c r="K17" s="80"/>
      <c r="L17" s="80"/>
      <c r="M17" s="80"/>
    </row>
    <row r="18" ht="51.95" customHeight="1" spans="2:13">
      <c r="B18" s="82" t="s">
        <v>52</v>
      </c>
      <c r="C18" s="82"/>
      <c r="D18" s="83" t="s">
        <v>53</v>
      </c>
      <c r="E18" s="82"/>
      <c r="F18" s="82" t="s">
        <v>54</v>
      </c>
      <c r="G18" s="82"/>
      <c r="H18" s="83" t="s">
        <v>55</v>
      </c>
      <c r="I18" s="82"/>
      <c r="J18" s="82" t="s">
        <v>56</v>
      </c>
      <c r="K18" s="82"/>
      <c r="L18" s="83" t="s">
        <v>57</v>
      </c>
      <c r="M18" s="82"/>
    </row>
    <row r="19" ht="51.95" customHeight="1" spans="2:13">
      <c r="B19" s="82" t="s">
        <v>58</v>
      </c>
      <c r="C19" s="82"/>
      <c r="D19" s="84">
        <v>45017</v>
      </c>
      <c r="E19" s="84"/>
      <c r="F19" s="82" t="s">
        <v>58</v>
      </c>
      <c r="G19" s="82"/>
      <c r="H19" s="84">
        <v>45017</v>
      </c>
      <c r="I19" s="84"/>
      <c r="J19" s="82" t="s">
        <v>58</v>
      </c>
      <c r="K19" s="82"/>
      <c r="L19" s="84">
        <v>45017</v>
      </c>
      <c r="M19" s="84"/>
    </row>
  </sheetData>
  <mergeCells count="57">
    <mergeCell ref="B1:M1"/>
    <mergeCell ref="B3:M3"/>
    <mergeCell ref="B4:C4"/>
    <mergeCell ref="D4:F4"/>
    <mergeCell ref="H4:I4"/>
    <mergeCell ref="J4:L4"/>
    <mergeCell ref="B5:C5"/>
    <mergeCell ref="D5:F5"/>
    <mergeCell ref="H5:I5"/>
    <mergeCell ref="J5:L5"/>
    <mergeCell ref="B6:C6"/>
    <mergeCell ref="D6:F6"/>
    <mergeCell ref="H6:I6"/>
    <mergeCell ref="J6:L6"/>
    <mergeCell ref="B7:C7"/>
    <mergeCell ref="D7:F7"/>
    <mergeCell ref="H7:I7"/>
    <mergeCell ref="J7:L7"/>
    <mergeCell ref="B8:C8"/>
    <mergeCell ref="D8:F8"/>
    <mergeCell ref="B10:M10"/>
    <mergeCell ref="B11:C11"/>
    <mergeCell ref="D11:E11"/>
    <mergeCell ref="F11:G11"/>
    <mergeCell ref="J11:L11"/>
    <mergeCell ref="B12:C12"/>
    <mergeCell ref="D12:E12"/>
    <mergeCell ref="F12:G12"/>
    <mergeCell ref="J12:L12"/>
    <mergeCell ref="B13:C13"/>
    <mergeCell ref="D13:E13"/>
    <mergeCell ref="F13:G13"/>
    <mergeCell ref="J13:L13"/>
    <mergeCell ref="B14:C14"/>
    <mergeCell ref="D14:E14"/>
    <mergeCell ref="F14:G14"/>
    <mergeCell ref="J14:L14"/>
    <mergeCell ref="B15:C15"/>
    <mergeCell ref="D15:E15"/>
    <mergeCell ref="F15:G15"/>
    <mergeCell ref="J15:L15"/>
    <mergeCell ref="B16:F16"/>
    <mergeCell ref="H16:I16"/>
    <mergeCell ref="J16:M16"/>
    <mergeCell ref="A17:B17"/>
    <mergeCell ref="B18:C18"/>
    <mergeCell ref="D18:E18"/>
    <mergeCell ref="F18:G18"/>
    <mergeCell ref="H18:I18"/>
    <mergeCell ref="J18:K18"/>
    <mergeCell ref="L18:M18"/>
    <mergeCell ref="B19:C19"/>
    <mergeCell ref="D19:E19"/>
    <mergeCell ref="F19:G19"/>
    <mergeCell ref="H19:I19"/>
    <mergeCell ref="J19:K19"/>
    <mergeCell ref="L19:M19"/>
  </mergeCells>
  <printOptions horizontalCentered="1"/>
  <pageMargins left="0.196850393700787" right="0.196850393700787" top="0.393700787401575" bottom="0.393700787401575" header="0.511811023622047" footer="0.511811023622047"/>
  <pageSetup paperSize="9" scale="75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63"/>
  <sheetViews>
    <sheetView showGridLines="0" workbookViewId="0">
      <selection activeCell="C19" sqref="C19:T63"/>
    </sheetView>
  </sheetViews>
  <sheetFormatPr defaultColWidth="7" defaultRowHeight="12.75"/>
  <cols>
    <col min="1" max="1" width="1.125" style="21" customWidth="1"/>
    <col min="2" max="2" width="8.625" style="21" customWidth="1"/>
    <col min="3" max="5" width="5.875" style="21" customWidth="1"/>
    <col min="6" max="7" width="5.875" style="44" customWidth="1"/>
    <col min="8" max="19" width="5.875" style="21" customWidth="1"/>
    <col min="20" max="22" width="5.625" style="21" customWidth="1"/>
    <col min="23" max="16384" width="7" style="21"/>
  </cols>
  <sheetData>
    <row r="1" ht="32.1" customHeight="1" spans="2:20">
      <c r="B1" s="22" t="s">
        <v>59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="19" customFormat="1" ht="15.6" customHeight="1" spans="2:14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15.6" customHeight="1" spans="2:20">
      <c r="B3" s="24" t="s">
        <v>60</v>
      </c>
      <c r="C3" s="24"/>
      <c r="D3" s="25" t="s">
        <v>61</v>
      </c>
      <c r="E3" s="25"/>
      <c r="F3" s="25"/>
      <c r="G3" s="45"/>
      <c r="H3" s="26"/>
      <c r="I3" s="24" t="s">
        <v>62</v>
      </c>
      <c r="J3" s="24"/>
      <c r="K3" s="25" t="s">
        <v>63</v>
      </c>
      <c r="L3" s="25"/>
      <c r="M3" s="25"/>
      <c r="O3" s="37"/>
      <c r="P3" s="24" t="s">
        <v>64</v>
      </c>
      <c r="Q3" s="24"/>
      <c r="R3" s="40" t="s">
        <v>65</v>
      </c>
      <c r="S3" s="41"/>
      <c r="T3" s="41"/>
    </row>
    <row r="4" ht="6.6" customHeight="1" spans="2:20">
      <c r="B4" s="20"/>
      <c r="C4" s="20"/>
      <c r="D4" s="20"/>
      <c r="E4" s="20"/>
      <c r="F4" s="46"/>
      <c r="G4" s="46"/>
      <c r="H4" s="20"/>
      <c r="I4" s="20"/>
      <c r="J4" s="20"/>
      <c r="K4" s="20"/>
      <c r="L4" s="20"/>
      <c r="M4" s="20"/>
      <c r="N4" s="30"/>
      <c r="O4" s="30"/>
      <c r="P4" s="30"/>
      <c r="Q4" s="30"/>
      <c r="R4" s="30"/>
      <c r="S4" s="30"/>
      <c r="T4" s="30"/>
    </row>
    <row r="5" ht="15.6" customHeight="1" spans="2:14">
      <c r="B5" s="27" t="s">
        <v>66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="19" customFormat="1" ht="15.6" customHeight="1" spans="2:19">
      <c r="B6" s="23" t="s">
        <v>67</v>
      </c>
      <c r="C6" s="23"/>
      <c r="D6" s="23"/>
      <c r="E6" s="23"/>
      <c r="F6" s="47"/>
      <c r="G6" s="48" t="s">
        <v>68</v>
      </c>
      <c r="H6" s="28"/>
      <c r="I6" s="28"/>
      <c r="J6" s="28"/>
      <c r="K6" s="28"/>
      <c r="N6" s="19" t="s">
        <v>69</v>
      </c>
      <c r="Q6" s="42"/>
      <c r="R6" s="42"/>
      <c r="S6" s="42"/>
    </row>
    <row r="7" s="19" customFormat="1" ht="15.6" customHeight="1" spans="2:20">
      <c r="B7" s="23" t="s">
        <v>70</v>
      </c>
      <c r="C7" s="23"/>
      <c r="D7" s="23"/>
      <c r="E7" s="23"/>
      <c r="F7" s="38" t="s">
        <v>71</v>
      </c>
      <c r="G7" s="38"/>
      <c r="H7" s="38"/>
      <c r="I7" s="38"/>
      <c r="J7" s="38"/>
      <c r="K7" s="38"/>
      <c r="N7" s="23" t="s">
        <v>72</v>
      </c>
      <c r="O7" s="23"/>
      <c r="P7" s="38" t="s">
        <v>73</v>
      </c>
      <c r="Q7" s="38"/>
      <c r="R7" s="38"/>
      <c r="S7" s="38"/>
      <c r="T7" s="38"/>
    </row>
    <row r="8" ht="6.6" customHeight="1" spans="2:20">
      <c r="B8" s="30"/>
      <c r="C8" s="30"/>
      <c r="D8" s="30"/>
      <c r="E8" s="30"/>
      <c r="F8" s="49"/>
      <c r="G8" s="49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s="19" customFormat="1" ht="15.6" customHeight="1" spans="2:14">
      <c r="B9" s="27" t="s">
        <v>74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ht="14.1" customHeight="1" spans="2:20">
      <c r="B10" s="31" t="s">
        <v>75</v>
      </c>
      <c r="C10" s="31" t="s">
        <v>76</v>
      </c>
      <c r="D10" s="31"/>
      <c r="E10" s="31"/>
      <c r="F10" s="31" t="s">
        <v>77</v>
      </c>
      <c r="G10" s="31"/>
      <c r="H10" s="31"/>
      <c r="I10" s="31" t="s">
        <v>78</v>
      </c>
      <c r="J10" s="31"/>
      <c r="K10" s="31"/>
      <c r="L10" s="31" t="s">
        <v>79</v>
      </c>
      <c r="M10" s="31"/>
      <c r="N10" s="31"/>
      <c r="O10" s="31" t="s">
        <v>80</v>
      </c>
      <c r="P10" s="31"/>
      <c r="Q10" s="31"/>
      <c r="R10" s="31" t="s">
        <v>81</v>
      </c>
      <c r="S10" s="31"/>
      <c r="T10" s="31"/>
    </row>
    <row r="11" ht="14.1" customHeight="1" spans="2:20">
      <c r="B11" s="31" t="s">
        <v>82</v>
      </c>
      <c r="C11" s="31" t="s">
        <v>83</v>
      </c>
      <c r="D11" s="31"/>
      <c r="E11" s="31"/>
      <c r="F11" s="31" t="s">
        <v>84</v>
      </c>
      <c r="G11" s="31"/>
      <c r="H11" s="31"/>
      <c r="I11" s="31" t="s">
        <v>85</v>
      </c>
      <c r="J11" s="31"/>
      <c r="K11" s="31"/>
      <c r="L11" s="31" t="s">
        <v>86</v>
      </c>
      <c r="M11" s="31"/>
      <c r="N11" s="31"/>
      <c r="O11" s="31" t="s">
        <v>87</v>
      </c>
      <c r="P11" s="31"/>
      <c r="Q11" s="31"/>
      <c r="R11" s="31" t="s">
        <v>88</v>
      </c>
      <c r="S11" s="31"/>
      <c r="T11" s="31"/>
    </row>
    <row r="12" ht="14.1" customHeight="1" spans="2:20">
      <c r="B12" s="31" t="s">
        <v>89</v>
      </c>
      <c r="C12" s="32" t="s">
        <v>90</v>
      </c>
      <c r="D12" s="32"/>
      <c r="E12" s="32"/>
      <c r="F12" s="32" t="s">
        <v>19</v>
      </c>
      <c r="G12" s="32" t="s">
        <v>91</v>
      </c>
      <c r="H12" s="32" t="s">
        <v>91</v>
      </c>
      <c r="I12" s="32" t="s">
        <v>19</v>
      </c>
      <c r="J12" s="32" t="s">
        <v>91</v>
      </c>
      <c r="K12" s="32" t="s">
        <v>91</v>
      </c>
      <c r="L12" s="32" t="s">
        <v>92</v>
      </c>
      <c r="M12" s="32"/>
      <c r="N12" s="32"/>
      <c r="O12" s="32" t="s">
        <v>93</v>
      </c>
      <c r="P12" s="32" t="s">
        <v>94</v>
      </c>
      <c r="Q12" s="32" t="s">
        <v>94</v>
      </c>
      <c r="R12" s="32" t="s">
        <v>95</v>
      </c>
      <c r="S12" s="32" t="s">
        <v>91</v>
      </c>
      <c r="T12" s="32" t="s">
        <v>91</v>
      </c>
    </row>
    <row r="13" ht="14.1" customHeight="1" spans="2:20">
      <c r="B13" s="31" t="s">
        <v>96</v>
      </c>
      <c r="C13" s="32" t="s">
        <v>19</v>
      </c>
      <c r="D13" s="32"/>
      <c r="E13" s="32"/>
      <c r="F13" s="33" t="s">
        <v>97</v>
      </c>
      <c r="G13" s="32" t="s">
        <v>94</v>
      </c>
      <c r="H13" s="32" t="s">
        <v>94</v>
      </c>
      <c r="I13" s="32" t="s">
        <v>97</v>
      </c>
      <c r="J13" s="32"/>
      <c r="K13" s="32"/>
      <c r="L13" s="32" t="s">
        <v>98</v>
      </c>
      <c r="M13" s="32"/>
      <c r="N13" s="32"/>
      <c r="O13" s="32" t="s">
        <v>99</v>
      </c>
      <c r="P13" s="32" t="s">
        <v>94</v>
      </c>
      <c r="Q13" s="32" t="s">
        <v>94</v>
      </c>
      <c r="R13" s="32" t="s">
        <v>100</v>
      </c>
      <c r="S13" s="32" t="s">
        <v>94</v>
      </c>
      <c r="T13" s="32" t="s">
        <v>94</v>
      </c>
    </row>
    <row r="14" ht="14.1" customHeight="1" spans="2:20">
      <c r="B14" s="31" t="s">
        <v>101</v>
      </c>
      <c r="C14" s="34">
        <f t="shared" ref="C14:G14" si="0">MIN(C44:C63)</f>
        <v>34.77</v>
      </c>
      <c r="D14" s="34">
        <f t="shared" si="0"/>
        <v>34.59</v>
      </c>
      <c r="E14" s="34" t="s">
        <v>19</v>
      </c>
      <c r="F14" s="50">
        <f t="shared" si="0"/>
        <v>7.5</v>
      </c>
      <c r="G14" s="50">
        <f t="shared" si="0"/>
        <v>7.5</v>
      </c>
      <c r="H14" s="34" t="s">
        <v>19</v>
      </c>
      <c r="I14" s="34">
        <f t="shared" ref="I14:M14" si="1">MIN(I44:I63)</f>
        <v>2.5</v>
      </c>
      <c r="J14" s="34">
        <f t="shared" si="1"/>
        <v>2.5</v>
      </c>
      <c r="K14" s="34" t="s">
        <v>19</v>
      </c>
      <c r="L14" s="34">
        <f t="shared" si="1"/>
        <v>1.445</v>
      </c>
      <c r="M14" s="34">
        <f t="shared" si="1"/>
        <v>1.435</v>
      </c>
      <c r="N14" s="34" t="s">
        <v>19</v>
      </c>
      <c r="O14" s="34">
        <f t="shared" ref="O14:S14" si="2">MIN(O44:O63)</f>
        <v>2.682</v>
      </c>
      <c r="P14" s="34">
        <f t="shared" si="2"/>
        <v>2.698</v>
      </c>
      <c r="Q14" s="34" t="s">
        <v>19</v>
      </c>
      <c r="R14" s="34">
        <f t="shared" si="2"/>
        <v>0.757</v>
      </c>
      <c r="S14" s="34">
        <f t="shared" si="2"/>
        <v>0.758</v>
      </c>
      <c r="T14" s="34" t="s">
        <v>19</v>
      </c>
    </row>
    <row r="15" ht="14.1" customHeight="1" spans="2:20">
      <c r="B15" s="31" t="s">
        <v>102</v>
      </c>
      <c r="C15" s="34">
        <f t="shared" ref="C15:G15" si="3">MAX(C44:C63)</f>
        <v>35.39</v>
      </c>
      <c r="D15" s="34">
        <f t="shared" si="3"/>
        <v>35.4</v>
      </c>
      <c r="E15" s="34" t="s">
        <v>19</v>
      </c>
      <c r="F15" s="50">
        <f t="shared" si="3"/>
        <v>9.3</v>
      </c>
      <c r="G15" s="50">
        <f t="shared" si="3"/>
        <v>9.4</v>
      </c>
      <c r="H15" s="34" t="s">
        <v>19</v>
      </c>
      <c r="I15" s="34">
        <f t="shared" ref="I15:M15" si="4">MAX(I44:I63)</f>
        <v>4</v>
      </c>
      <c r="J15" s="34">
        <f t="shared" si="4"/>
        <v>3.9</v>
      </c>
      <c r="K15" s="34" t="s">
        <v>19</v>
      </c>
      <c r="L15" s="34">
        <f t="shared" si="4"/>
        <v>1.505</v>
      </c>
      <c r="M15" s="34">
        <f t="shared" si="4"/>
        <v>1.521</v>
      </c>
      <c r="N15" s="34" t="s">
        <v>19</v>
      </c>
      <c r="O15" s="34">
        <f t="shared" ref="O15:S15" si="5">MAX(O44:O63)</f>
        <v>2.837</v>
      </c>
      <c r="P15" s="34">
        <f t="shared" si="5"/>
        <v>2.828</v>
      </c>
      <c r="Q15" s="34" t="s">
        <v>19</v>
      </c>
      <c r="R15" s="34">
        <f t="shared" si="5"/>
        <v>0.766</v>
      </c>
      <c r="S15" s="34">
        <f t="shared" si="5"/>
        <v>0.766</v>
      </c>
      <c r="T15" s="34" t="s">
        <v>19</v>
      </c>
    </row>
    <row r="16" ht="14.1" customHeight="1" spans="2:20">
      <c r="B16" s="31" t="s">
        <v>103</v>
      </c>
      <c r="C16" s="34">
        <f t="shared" ref="C16:G16" si="6">AVERAGE(C44:C63)</f>
        <v>35.103</v>
      </c>
      <c r="D16" s="34">
        <f t="shared" si="6"/>
        <v>35.093</v>
      </c>
      <c r="E16" s="34" t="s">
        <v>19</v>
      </c>
      <c r="F16" s="50">
        <f t="shared" si="6"/>
        <v>8.465</v>
      </c>
      <c r="G16" s="50">
        <f t="shared" si="6"/>
        <v>8.445</v>
      </c>
      <c r="H16" s="34" t="s">
        <v>19</v>
      </c>
      <c r="I16" s="34">
        <f t="shared" ref="I16:M16" si="7">AVERAGE(I44:I63)</f>
        <v>3.235</v>
      </c>
      <c r="J16" s="34">
        <f t="shared" si="7"/>
        <v>3.255</v>
      </c>
      <c r="K16" s="34" t="s">
        <v>19</v>
      </c>
      <c r="L16" s="34">
        <f t="shared" si="7"/>
        <v>1.4808</v>
      </c>
      <c r="M16" s="34">
        <f t="shared" si="7"/>
        <v>1.48115</v>
      </c>
      <c r="N16" s="34" t="s">
        <v>19</v>
      </c>
      <c r="O16" s="34">
        <f t="shared" ref="O16:S16" si="8">AVERAGE(O44:O63)</f>
        <v>2.7407</v>
      </c>
      <c r="P16" s="34">
        <f t="shared" si="8"/>
        <v>2.7428</v>
      </c>
      <c r="Q16" s="34" t="s">
        <v>19</v>
      </c>
      <c r="R16" s="34">
        <f t="shared" si="8"/>
        <v>0.7623</v>
      </c>
      <c r="S16" s="34">
        <f t="shared" si="8"/>
        <v>0.76175</v>
      </c>
      <c r="T16" s="34" t="s">
        <v>19</v>
      </c>
    </row>
    <row r="17" ht="14.1" customHeight="1" spans="2:20">
      <c r="B17" s="31" t="s">
        <v>104</v>
      </c>
      <c r="C17" s="34">
        <f t="shared" ref="C17:G17" si="9">STDEVP(C44:C63)</f>
        <v>0.170120545496421</v>
      </c>
      <c r="D17" s="34">
        <f t="shared" si="9"/>
        <v>0.181303612760474</v>
      </c>
      <c r="E17" s="34" t="s">
        <v>19</v>
      </c>
      <c r="F17" s="50">
        <f t="shared" si="9"/>
        <v>0.650595880712444</v>
      </c>
      <c r="G17" s="50">
        <f t="shared" si="9"/>
        <v>0.641463171195354</v>
      </c>
      <c r="H17" s="34" t="s">
        <v>19</v>
      </c>
      <c r="I17" s="34">
        <f t="shared" ref="I17:M17" si="10">STDEVP(I44:I63)</f>
        <v>0.577299748830709</v>
      </c>
      <c r="J17" s="34">
        <f t="shared" si="10"/>
        <v>0.530542175514822</v>
      </c>
      <c r="K17" s="34" t="s">
        <v>19</v>
      </c>
      <c r="L17" s="34">
        <f t="shared" si="10"/>
        <v>0.015816447135814</v>
      </c>
      <c r="M17" s="34">
        <f t="shared" si="10"/>
        <v>0.0202590103410803</v>
      </c>
      <c r="N17" s="34" t="s">
        <v>19</v>
      </c>
      <c r="O17" s="34">
        <f t="shared" ref="O17:S17" si="11">STDEVP(O44:O63)</f>
        <v>0.0484738073602642</v>
      </c>
      <c r="P17" s="34">
        <f t="shared" si="11"/>
        <v>0.0385234993218425</v>
      </c>
      <c r="Q17" s="34" t="s">
        <v>19</v>
      </c>
      <c r="R17" s="34">
        <f t="shared" si="11"/>
        <v>0.00260959767013998</v>
      </c>
      <c r="S17" s="34">
        <f t="shared" si="11"/>
        <v>0.00223327114341273</v>
      </c>
      <c r="T17" s="34" t="s">
        <v>19</v>
      </c>
    </row>
    <row r="18" ht="14.1" customHeight="1" spans="2:20">
      <c r="B18" s="31" t="s">
        <v>105</v>
      </c>
      <c r="C18" s="34" t="s">
        <v>106</v>
      </c>
      <c r="D18" s="34" t="s">
        <v>107</v>
      </c>
      <c r="E18" s="34" t="s">
        <v>108</v>
      </c>
      <c r="F18" s="50" t="s">
        <v>106</v>
      </c>
      <c r="G18" s="50" t="s">
        <v>107</v>
      </c>
      <c r="H18" s="34" t="s">
        <v>108</v>
      </c>
      <c r="I18" s="34" t="s">
        <v>106</v>
      </c>
      <c r="J18" s="34" t="s">
        <v>107</v>
      </c>
      <c r="K18" s="34" t="s">
        <v>108</v>
      </c>
      <c r="L18" s="34" t="s">
        <v>106</v>
      </c>
      <c r="M18" s="34" t="s">
        <v>107</v>
      </c>
      <c r="N18" s="34" t="s">
        <v>108</v>
      </c>
      <c r="O18" s="34" t="s">
        <v>106</v>
      </c>
      <c r="P18" s="34" t="s">
        <v>107</v>
      </c>
      <c r="Q18" s="34" t="s">
        <v>108</v>
      </c>
      <c r="R18" s="34" t="s">
        <v>106</v>
      </c>
      <c r="S18" s="34" t="s">
        <v>107</v>
      </c>
      <c r="T18" s="34" t="s">
        <v>108</v>
      </c>
    </row>
    <row r="19" s="20" customFormat="1" ht="14.1" customHeight="1" spans="2:20">
      <c r="B19" s="51">
        <v>1</v>
      </c>
      <c r="C19" s="35">
        <v>34.99</v>
      </c>
      <c r="D19" s="35">
        <v>35.02</v>
      </c>
      <c r="E19" s="36">
        <f>(D19-C19)/D19</f>
        <v>0.000856653340948062</v>
      </c>
      <c r="F19" s="35">
        <v>9.3</v>
      </c>
      <c r="G19" s="35">
        <v>7.6</v>
      </c>
      <c r="H19" s="36" t="s">
        <v>19</v>
      </c>
      <c r="I19" s="35">
        <v>3.4</v>
      </c>
      <c r="J19" s="35">
        <v>3.8</v>
      </c>
      <c r="K19" s="39" t="s">
        <v>19</v>
      </c>
      <c r="L19" s="35">
        <v>1.512</v>
      </c>
      <c r="M19" s="35">
        <v>1.477</v>
      </c>
      <c r="N19" s="36">
        <f>(M19-L19)/M19</f>
        <v>-0.0236966824644549</v>
      </c>
      <c r="O19" s="35">
        <v>2.698</v>
      </c>
      <c r="P19" s="35">
        <v>2.702</v>
      </c>
      <c r="Q19" s="36">
        <f>(P19-O19)/P19</f>
        <v>0.00148038490007402</v>
      </c>
      <c r="R19" s="35">
        <v>0.762</v>
      </c>
      <c r="S19" s="35">
        <v>0.763</v>
      </c>
      <c r="T19" s="39">
        <f>(S19-R19)/S19</f>
        <v>0.00131061598951507</v>
      </c>
    </row>
    <row r="20" s="20" customFormat="1" ht="14.1" customHeight="1" spans="2:20">
      <c r="B20" s="51">
        <v>2</v>
      </c>
      <c r="C20" s="35">
        <v>35.1</v>
      </c>
      <c r="D20" s="35">
        <v>34.99</v>
      </c>
      <c r="E20" s="36">
        <f t="shared" ref="E20:E63" si="12">(D20-C20)/D20</f>
        <v>-0.00314375535867389</v>
      </c>
      <c r="F20" s="35">
        <v>9</v>
      </c>
      <c r="G20" s="35">
        <v>8.7</v>
      </c>
      <c r="H20" s="36" t="s">
        <v>19</v>
      </c>
      <c r="I20" s="35">
        <v>2.5</v>
      </c>
      <c r="J20" s="35">
        <v>3.5</v>
      </c>
      <c r="K20" s="39" t="s">
        <v>19</v>
      </c>
      <c r="L20" s="35">
        <v>1.491</v>
      </c>
      <c r="M20" s="35">
        <v>1.492</v>
      </c>
      <c r="N20" s="36">
        <f t="shared" ref="N20:N63" si="13">(M20-L20)/M20</f>
        <v>0.000670241286863197</v>
      </c>
      <c r="O20" s="35">
        <v>2.721</v>
      </c>
      <c r="P20" s="35">
        <v>2.724</v>
      </c>
      <c r="Q20" s="36">
        <f t="shared" ref="Q20:Q63" si="14">(P20-O20)/P20</f>
        <v>0.00110132158590313</v>
      </c>
      <c r="R20" s="35">
        <v>0.763</v>
      </c>
      <c r="S20" s="35">
        <v>0.759</v>
      </c>
      <c r="T20" s="39">
        <f t="shared" ref="T20:T63" si="15">(S20-R20)/S20</f>
        <v>-0.00527009222661397</v>
      </c>
    </row>
    <row r="21" s="20" customFormat="1" ht="14.1" customHeight="1" spans="2:20">
      <c r="B21" s="51">
        <v>3</v>
      </c>
      <c r="C21" s="35">
        <v>35.05</v>
      </c>
      <c r="D21" s="35">
        <v>35.21</v>
      </c>
      <c r="E21" s="36">
        <f t="shared" si="12"/>
        <v>0.00454416358988934</v>
      </c>
      <c r="F21" s="35">
        <v>7.6</v>
      </c>
      <c r="G21" s="35">
        <v>9</v>
      </c>
      <c r="H21" s="36" t="s">
        <v>19</v>
      </c>
      <c r="I21" s="35">
        <v>3.6</v>
      </c>
      <c r="J21" s="35">
        <v>2.6</v>
      </c>
      <c r="K21" s="39" t="s">
        <v>19</v>
      </c>
      <c r="L21" s="35">
        <v>1.481</v>
      </c>
      <c r="M21" s="35">
        <v>1.48</v>
      </c>
      <c r="N21" s="36">
        <f t="shared" si="13"/>
        <v>-0.000675675675675751</v>
      </c>
      <c r="O21" s="35">
        <v>2.706</v>
      </c>
      <c r="P21" s="35">
        <v>2.752</v>
      </c>
      <c r="Q21" s="36">
        <f t="shared" si="14"/>
        <v>0.0167151162790697</v>
      </c>
      <c r="R21" s="35">
        <v>0.762</v>
      </c>
      <c r="S21" s="35">
        <v>0.764</v>
      </c>
      <c r="T21" s="39">
        <f t="shared" si="15"/>
        <v>0.00261780104712042</v>
      </c>
    </row>
    <row r="22" s="20" customFormat="1" ht="14.1" customHeight="1" spans="2:20">
      <c r="B22" s="51">
        <v>4</v>
      </c>
      <c r="C22" s="35">
        <v>35.08</v>
      </c>
      <c r="D22" s="35">
        <v>34.95</v>
      </c>
      <c r="E22" s="36">
        <f t="shared" si="12"/>
        <v>-0.0037195994277538</v>
      </c>
      <c r="F22" s="35">
        <v>8.8</v>
      </c>
      <c r="G22" s="35">
        <v>7.5</v>
      </c>
      <c r="H22" s="36" t="s">
        <v>19</v>
      </c>
      <c r="I22" s="35">
        <v>3.6</v>
      </c>
      <c r="J22" s="35">
        <v>3.9</v>
      </c>
      <c r="K22" s="39" t="s">
        <v>19</v>
      </c>
      <c r="L22" s="35">
        <v>1.515</v>
      </c>
      <c r="M22" s="35">
        <v>1.492</v>
      </c>
      <c r="N22" s="36">
        <f t="shared" si="13"/>
        <v>-0.0154155495978552</v>
      </c>
      <c r="O22" s="35">
        <v>2.723</v>
      </c>
      <c r="P22" s="35">
        <v>2.726</v>
      </c>
      <c r="Q22" s="36">
        <f t="shared" si="14"/>
        <v>0.00110051357300078</v>
      </c>
      <c r="R22" s="35">
        <v>0.762</v>
      </c>
      <c r="S22" s="35">
        <v>0.759</v>
      </c>
      <c r="T22" s="39">
        <f t="shared" si="15"/>
        <v>-0.00395256916996048</v>
      </c>
    </row>
    <row r="23" s="20" customFormat="1" ht="14.1" customHeight="1" spans="2:20">
      <c r="B23" s="51">
        <v>5</v>
      </c>
      <c r="C23" s="35">
        <v>35.09</v>
      </c>
      <c r="D23" s="35">
        <v>35.23</v>
      </c>
      <c r="E23" s="36">
        <f t="shared" si="12"/>
        <v>0.0039738858927049</v>
      </c>
      <c r="F23" s="35">
        <v>9.1</v>
      </c>
      <c r="G23" s="35">
        <v>8.8</v>
      </c>
      <c r="H23" s="36" t="s">
        <v>19</v>
      </c>
      <c r="I23" s="35">
        <v>2.5</v>
      </c>
      <c r="J23" s="35">
        <v>3.6</v>
      </c>
      <c r="K23" s="39" t="s">
        <v>19</v>
      </c>
      <c r="L23" s="35">
        <v>1.437</v>
      </c>
      <c r="M23" s="35">
        <v>1.448</v>
      </c>
      <c r="N23" s="36">
        <f t="shared" si="13"/>
        <v>0.00759668508287286</v>
      </c>
      <c r="O23" s="35">
        <v>2.768</v>
      </c>
      <c r="P23" s="35">
        <v>2.814</v>
      </c>
      <c r="Q23" s="36">
        <f t="shared" si="14"/>
        <v>0.0163468372423597</v>
      </c>
      <c r="R23" s="35">
        <v>0.762</v>
      </c>
      <c r="S23" s="35">
        <v>0.764</v>
      </c>
      <c r="T23" s="39">
        <f t="shared" si="15"/>
        <v>0.00261780104712042</v>
      </c>
    </row>
    <row r="24" s="20" customFormat="1" ht="14.1" customHeight="1" spans="2:20">
      <c r="B24" s="51">
        <v>6</v>
      </c>
      <c r="C24" s="35">
        <v>35.32</v>
      </c>
      <c r="D24" s="35">
        <v>35.21</v>
      </c>
      <c r="E24" s="36">
        <f t="shared" si="12"/>
        <v>-0.00312411246804883</v>
      </c>
      <c r="F24" s="35">
        <v>7.4</v>
      </c>
      <c r="G24" s="35">
        <v>8.9</v>
      </c>
      <c r="H24" s="36" t="s">
        <v>19</v>
      </c>
      <c r="I24" s="35">
        <v>3.7</v>
      </c>
      <c r="J24" s="35">
        <v>2.6</v>
      </c>
      <c r="K24" s="39" t="s">
        <v>19</v>
      </c>
      <c r="L24" s="35">
        <v>1.48</v>
      </c>
      <c r="M24" s="35">
        <v>1.44</v>
      </c>
      <c r="N24" s="36">
        <f t="shared" si="13"/>
        <v>-0.0277777777777778</v>
      </c>
      <c r="O24" s="35">
        <v>2.794</v>
      </c>
      <c r="P24" s="35">
        <v>2.785</v>
      </c>
      <c r="Q24" s="36">
        <f t="shared" si="14"/>
        <v>-0.0032315978456014</v>
      </c>
      <c r="R24" s="35">
        <v>0.766</v>
      </c>
      <c r="S24" s="35">
        <v>0.764</v>
      </c>
      <c r="T24" s="39">
        <f t="shared" si="15"/>
        <v>-0.00261780104712042</v>
      </c>
    </row>
    <row r="25" s="20" customFormat="1" ht="14.1" customHeight="1" spans="2:20">
      <c r="B25" s="51">
        <v>7</v>
      </c>
      <c r="C25" s="35">
        <v>35.37</v>
      </c>
      <c r="D25" s="35">
        <v>35.02</v>
      </c>
      <c r="E25" s="36">
        <f t="shared" si="12"/>
        <v>-0.00999428897772685</v>
      </c>
      <c r="F25" s="35">
        <v>8.8</v>
      </c>
      <c r="G25" s="35">
        <v>7.5</v>
      </c>
      <c r="H25" s="36" t="s">
        <v>19</v>
      </c>
      <c r="I25" s="35">
        <v>3.5</v>
      </c>
      <c r="J25" s="35">
        <v>3.7</v>
      </c>
      <c r="K25" s="39" t="s">
        <v>19</v>
      </c>
      <c r="L25" s="35">
        <v>1.492</v>
      </c>
      <c r="M25" s="35">
        <v>1.491</v>
      </c>
      <c r="N25" s="36">
        <f t="shared" si="13"/>
        <v>-0.000670690811535808</v>
      </c>
      <c r="O25" s="35">
        <v>2.787</v>
      </c>
      <c r="P25" s="35">
        <v>2.689</v>
      </c>
      <c r="Q25" s="36">
        <f t="shared" si="14"/>
        <v>-0.0364447750092971</v>
      </c>
      <c r="R25" s="35">
        <v>0.765</v>
      </c>
      <c r="S25" s="35">
        <v>0.761</v>
      </c>
      <c r="T25" s="39">
        <f t="shared" si="15"/>
        <v>-0.00525624178712221</v>
      </c>
    </row>
    <row r="26" s="20" customFormat="1" ht="14.1" customHeight="1" spans="2:20">
      <c r="B26" s="51">
        <v>8</v>
      </c>
      <c r="C26" s="35">
        <v>35.21</v>
      </c>
      <c r="D26" s="35">
        <v>34.81</v>
      </c>
      <c r="E26" s="36">
        <f t="shared" si="12"/>
        <v>-0.011490950876185</v>
      </c>
      <c r="F26" s="35">
        <v>9.2</v>
      </c>
      <c r="G26" s="35">
        <v>8.9</v>
      </c>
      <c r="H26" s="36" t="s">
        <v>19</v>
      </c>
      <c r="I26" s="35">
        <v>2.7</v>
      </c>
      <c r="J26" s="35">
        <v>3.6</v>
      </c>
      <c r="K26" s="39" t="s">
        <v>19</v>
      </c>
      <c r="L26" s="35">
        <v>1.473</v>
      </c>
      <c r="M26" s="35">
        <v>1.471</v>
      </c>
      <c r="N26" s="36">
        <f t="shared" si="13"/>
        <v>-0.00135961930659415</v>
      </c>
      <c r="O26" s="35">
        <v>2.733</v>
      </c>
      <c r="P26" s="35">
        <v>2.704</v>
      </c>
      <c r="Q26" s="36">
        <f t="shared" si="14"/>
        <v>-0.0107248520710059</v>
      </c>
      <c r="R26" s="35">
        <v>0.763</v>
      </c>
      <c r="S26" s="35">
        <v>0.757</v>
      </c>
      <c r="T26" s="39">
        <f t="shared" si="15"/>
        <v>-0.00792602377807134</v>
      </c>
    </row>
    <row r="27" s="20" customFormat="1" ht="14.1" customHeight="1" spans="2:20">
      <c r="B27" s="51">
        <v>9</v>
      </c>
      <c r="C27" s="35">
        <v>35.04</v>
      </c>
      <c r="D27" s="35">
        <v>35.21</v>
      </c>
      <c r="E27" s="36">
        <f t="shared" si="12"/>
        <v>0.00482817381425736</v>
      </c>
      <c r="F27" s="35">
        <v>7.8</v>
      </c>
      <c r="G27" s="35">
        <v>8.8</v>
      </c>
      <c r="H27" s="36" t="s">
        <v>19</v>
      </c>
      <c r="I27" s="35">
        <v>3</v>
      </c>
      <c r="J27" s="35">
        <v>2.5</v>
      </c>
      <c r="K27" s="39" t="s">
        <v>19</v>
      </c>
      <c r="L27" s="35">
        <v>1.473</v>
      </c>
      <c r="M27" s="35">
        <v>1.461</v>
      </c>
      <c r="N27" s="36">
        <f t="shared" si="13"/>
        <v>-0.00821355236139631</v>
      </c>
      <c r="O27" s="35">
        <v>2.705</v>
      </c>
      <c r="P27" s="35">
        <v>2.754</v>
      </c>
      <c r="Q27" s="36">
        <f t="shared" si="14"/>
        <v>0.0177923021060276</v>
      </c>
      <c r="R27" s="35">
        <v>0.762</v>
      </c>
      <c r="S27" s="35">
        <v>0.763</v>
      </c>
      <c r="T27" s="39">
        <f t="shared" si="15"/>
        <v>0.00131061598951507</v>
      </c>
    </row>
    <row r="28" s="20" customFormat="1" ht="14.1" customHeight="1" spans="2:20">
      <c r="B28" s="51">
        <v>10</v>
      </c>
      <c r="C28" s="35">
        <v>35.11</v>
      </c>
      <c r="D28" s="35">
        <v>35.37</v>
      </c>
      <c r="E28" s="36">
        <f t="shared" si="12"/>
        <v>0.00735086231269432</v>
      </c>
      <c r="F28" s="35">
        <v>7.9</v>
      </c>
      <c r="G28" s="35">
        <v>7.6</v>
      </c>
      <c r="H28" s="36" t="s">
        <v>19</v>
      </c>
      <c r="I28" s="35">
        <v>3.9</v>
      </c>
      <c r="J28" s="35">
        <v>3.4</v>
      </c>
      <c r="K28" s="39" t="s">
        <v>19</v>
      </c>
      <c r="L28" s="35">
        <v>1.492</v>
      </c>
      <c r="M28" s="35">
        <v>1.502</v>
      </c>
      <c r="N28" s="36">
        <f t="shared" si="13"/>
        <v>0.00665778961384821</v>
      </c>
      <c r="O28" s="35">
        <v>2.72</v>
      </c>
      <c r="P28" s="35">
        <v>2.825</v>
      </c>
      <c r="Q28" s="36">
        <f t="shared" si="14"/>
        <v>0.0371681415929203</v>
      </c>
      <c r="R28" s="35">
        <v>0.761</v>
      </c>
      <c r="S28" s="35">
        <v>0.766</v>
      </c>
      <c r="T28" s="39">
        <f t="shared" si="15"/>
        <v>0.00652741514360314</v>
      </c>
    </row>
    <row r="29" s="20" customFormat="1" ht="14.1" customHeight="1" spans="2:20">
      <c r="B29" s="51">
        <v>11</v>
      </c>
      <c r="C29" s="35">
        <v>35.03</v>
      </c>
      <c r="D29" s="35">
        <v>34.84</v>
      </c>
      <c r="E29" s="36">
        <f t="shared" si="12"/>
        <v>-0.00545350172215837</v>
      </c>
      <c r="F29" s="35">
        <v>9.1</v>
      </c>
      <c r="G29" s="35">
        <v>8.3</v>
      </c>
      <c r="H29" s="36" t="s">
        <v>19</v>
      </c>
      <c r="I29" s="35">
        <v>2.9</v>
      </c>
      <c r="J29" s="35">
        <v>3.9</v>
      </c>
      <c r="K29" s="39" t="s">
        <v>19</v>
      </c>
      <c r="L29" s="35">
        <v>1.498</v>
      </c>
      <c r="M29" s="35">
        <v>1.485</v>
      </c>
      <c r="N29" s="36">
        <f t="shared" si="13"/>
        <v>-0.00875420875420869</v>
      </c>
      <c r="O29" s="35">
        <v>2.701</v>
      </c>
      <c r="P29" s="35">
        <v>2.684</v>
      </c>
      <c r="Q29" s="36">
        <f t="shared" si="14"/>
        <v>-0.00633383010432187</v>
      </c>
      <c r="R29" s="35">
        <v>0.76</v>
      </c>
      <c r="S29" s="35">
        <v>0.759</v>
      </c>
      <c r="T29" s="39">
        <f t="shared" si="15"/>
        <v>-0.00131752305665349</v>
      </c>
    </row>
    <row r="30" s="20" customFormat="1" ht="14.1" customHeight="1" spans="2:20">
      <c r="B30" s="51">
        <v>12</v>
      </c>
      <c r="C30" s="35">
        <v>35.06</v>
      </c>
      <c r="D30" s="35">
        <v>35.03</v>
      </c>
      <c r="E30" s="36">
        <f t="shared" si="12"/>
        <v>-0.000856408792463635</v>
      </c>
      <c r="F30" s="35">
        <v>7.9</v>
      </c>
      <c r="G30" s="35">
        <v>9.4</v>
      </c>
      <c r="H30" s="36" t="s">
        <v>19</v>
      </c>
      <c r="I30" s="35">
        <v>2.8</v>
      </c>
      <c r="J30" s="35">
        <v>3.1</v>
      </c>
      <c r="K30" s="39" t="s">
        <v>19</v>
      </c>
      <c r="L30" s="35">
        <v>1.477</v>
      </c>
      <c r="M30" s="35">
        <v>1.475</v>
      </c>
      <c r="N30" s="36">
        <f t="shared" si="13"/>
        <v>-0.00135593220338983</v>
      </c>
      <c r="O30" s="35">
        <v>2.691</v>
      </c>
      <c r="P30" s="35">
        <v>2.723</v>
      </c>
      <c r="Q30" s="36">
        <f t="shared" si="14"/>
        <v>0.0117517443995593</v>
      </c>
      <c r="R30" s="35">
        <v>0.762</v>
      </c>
      <c r="S30" s="35">
        <v>0.763</v>
      </c>
      <c r="T30" s="39">
        <f t="shared" si="15"/>
        <v>0.00131061598951507</v>
      </c>
    </row>
    <row r="31" s="20" customFormat="1" ht="14.1" customHeight="1" spans="2:20">
      <c r="B31" s="31">
        <v>13</v>
      </c>
      <c r="C31" s="35">
        <v>35.13</v>
      </c>
      <c r="D31" s="35">
        <v>35.01</v>
      </c>
      <c r="E31" s="36">
        <f t="shared" si="12"/>
        <v>-0.00342759211653826</v>
      </c>
      <c r="F31" s="35">
        <v>7.9</v>
      </c>
      <c r="G31" s="35">
        <v>7.7</v>
      </c>
      <c r="H31" s="36" t="s">
        <v>19</v>
      </c>
      <c r="I31" s="35">
        <v>4.1</v>
      </c>
      <c r="J31" s="35">
        <v>3</v>
      </c>
      <c r="K31" s="39" t="s">
        <v>19</v>
      </c>
      <c r="L31" s="35">
        <v>1.486</v>
      </c>
      <c r="M31" s="35">
        <v>1.484</v>
      </c>
      <c r="N31" s="36">
        <f t="shared" si="13"/>
        <v>-0.00134770889487871</v>
      </c>
      <c r="O31" s="35">
        <v>2.722</v>
      </c>
      <c r="P31" s="35">
        <v>2.678</v>
      </c>
      <c r="Q31" s="36">
        <f t="shared" si="14"/>
        <v>-0.0164301717699776</v>
      </c>
      <c r="R31" s="35">
        <v>0.762</v>
      </c>
      <c r="S31" s="35">
        <v>0.762</v>
      </c>
      <c r="T31" s="39">
        <f t="shared" si="15"/>
        <v>0</v>
      </c>
    </row>
    <row r="32" s="20" customFormat="1" ht="14.1" customHeight="1" spans="2:20">
      <c r="B32" s="31">
        <v>14</v>
      </c>
      <c r="C32" s="35">
        <v>35.19</v>
      </c>
      <c r="D32" s="35">
        <v>35.2</v>
      </c>
      <c r="E32" s="36">
        <f t="shared" si="12"/>
        <v>0.000284090909091054</v>
      </c>
      <c r="F32" s="35">
        <v>9.4</v>
      </c>
      <c r="G32" s="35">
        <v>8</v>
      </c>
      <c r="H32" s="36" t="s">
        <v>19</v>
      </c>
      <c r="I32" s="35">
        <v>3</v>
      </c>
      <c r="J32" s="35">
        <v>4.1</v>
      </c>
      <c r="K32" s="39" t="s">
        <v>19</v>
      </c>
      <c r="L32" s="35">
        <v>1.472</v>
      </c>
      <c r="M32" s="35">
        <v>1.517</v>
      </c>
      <c r="N32" s="36">
        <f t="shared" si="13"/>
        <v>0.029663810151615</v>
      </c>
      <c r="O32" s="35">
        <v>2.796</v>
      </c>
      <c r="P32" s="35">
        <v>2.757</v>
      </c>
      <c r="Q32" s="36">
        <f t="shared" si="14"/>
        <v>-0.0141458106637649</v>
      </c>
      <c r="R32" s="35">
        <v>0.764</v>
      </c>
      <c r="S32" s="35">
        <v>0.763</v>
      </c>
      <c r="T32" s="39">
        <f t="shared" si="15"/>
        <v>-0.00131061598951507</v>
      </c>
    </row>
    <row r="33" s="20" customFormat="1" ht="14.1" customHeight="1" spans="2:20">
      <c r="B33" s="31">
        <v>15</v>
      </c>
      <c r="C33" s="35">
        <v>35.17</v>
      </c>
      <c r="D33" s="35">
        <v>34.97</v>
      </c>
      <c r="E33" s="36">
        <f t="shared" si="12"/>
        <v>-0.00571918787532179</v>
      </c>
      <c r="F33" s="35">
        <v>8</v>
      </c>
      <c r="G33" s="35">
        <v>9.4</v>
      </c>
      <c r="H33" s="36" t="s">
        <v>19</v>
      </c>
      <c r="I33" s="35">
        <v>2.7</v>
      </c>
      <c r="J33" s="35">
        <v>3.2</v>
      </c>
      <c r="K33" s="39" t="s">
        <v>19</v>
      </c>
      <c r="L33" s="35">
        <v>1.467</v>
      </c>
      <c r="M33" s="35">
        <v>1.501</v>
      </c>
      <c r="N33" s="36">
        <f t="shared" si="13"/>
        <v>0.0226515656229179</v>
      </c>
      <c r="O33" s="35">
        <v>2.747</v>
      </c>
      <c r="P33" s="35">
        <v>2.696</v>
      </c>
      <c r="Q33" s="36">
        <f t="shared" si="14"/>
        <v>-0.0189169139465874</v>
      </c>
      <c r="R33" s="35">
        <v>0.762</v>
      </c>
      <c r="S33" s="35">
        <v>0.762</v>
      </c>
      <c r="T33" s="39">
        <f t="shared" si="15"/>
        <v>0</v>
      </c>
    </row>
    <row r="34" s="20" customFormat="1" ht="14.1" customHeight="1" spans="2:20">
      <c r="B34" s="31">
        <v>16</v>
      </c>
      <c r="C34" s="35">
        <v>34.77</v>
      </c>
      <c r="D34" s="35">
        <v>35.08</v>
      </c>
      <c r="E34" s="36">
        <f t="shared" si="12"/>
        <v>0.00883694412770796</v>
      </c>
      <c r="F34" s="35">
        <v>7.9</v>
      </c>
      <c r="G34" s="35">
        <v>8</v>
      </c>
      <c r="H34" s="36" t="s">
        <v>19</v>
      </c>
      <c r="I34" s="35">
        <v>3.9</v>
      </c>
      <c r="J34" s="35">
        <v>2.7</v>
      </c>
      <c r="K34" s="39" t="s">
        <v>19</v>
      </c>
      <c r="L34" s="35">
        <v>1.496</v>
      </c>
      <c r="M34" s="35">
        <v>1.503</v>
      </c>
      <c r="N34" s="36">
        <f t="shared" si="13"/>
        <v>0.00465735196274111</v>
      </c>
      <c r="O34" s="35">
        <v>2.646</v>
      </c>
      <c r="P34" s="35">
        <v>2.73</v>
      </c>
      <c r="Q34" s="36">
        <f t="shared" si="14"/>
        <v>0.0307692307692308</v>
      </c>
      <c r="R34" s="35">
        <v>0.759</v>
      </c>
      <c r="S34" s="35">
        <v>0.762</v>
      </c>
      <c r="T34" s="39">
        <f t="shared" si="15"/>
        <v>0.00393700787401575</v>
      </c>
    </row>
    <row r="35" s="20" customFormat="1" ht="14.1" customHeight="1" spans="2:20">
      <c r="B35" s="31">
        <v>17</v>
      </c>
      <c r="C35" s="35">
        <v>35.18</v>
      </c>
      <c r="D35" s="35">
        <v>34.96</v>
      </c>
      <c r="E35" s="36">
        <f t="shared" si="12"/>
        <v>-0.00629290617848967</v>
      </c>
      <c r="F35" s="35">
        <v>9.3</v>
      </c>
      <c r="G35" s="35">
        <v>7.7</v>
      </c>
      <c r="H35" s="36" t="s">
        <v>19</v>
      </c>
      <c r="I35" s="35">
        <v>3.3</v>
      </c>
      <c r="J35" s="35">
        <v>4</v>
      </c>
      <c r="K35" s="39" t="s">
        <v>19</v>
      </c>
      <c r="L35" s="35">
        <v>1.478</v>
      </c>
      <c r="M35" s="35">
        <v>1.488</v>
      </c>
      <c r="N35" s="36">
        <f t="shared" si="13"/>
        <v>0.00672043010752689</v>
      </c>
      <c r="O35" s="35">
        <v>2.749</v>
      </c>
      <c r="P35" s="35">
        <v>2.729</v>
      </c>
      <c r="Q35" s="36">
        <f t="shared" si="14"/>
        <v>-0.00732869182850862</v>
      </c>
      <c r="R35" s="35">
        <v>0.762</v>
      </c>
      <c r="S35" s="35">
        <v>0.76</v>
      </c>
      <c r="T35" s="39">
        <f t="shared" si="15"/>
        <v>-0.00263157894736842</v>
      </c>
    </row>
    <row r="36" s="20" customFormat="1" ht="14.1" customHeight="1" spans="2:20">
      <c r="B36" s="31">
        <v>18</v>
      </c>
      <c r="C36" s="35">
        <v>35.12</v>
      </c>
      <c r="D36" s="35">
        <v>35.08</v>
      </c>
      <c r="E36" s="36">
        <f t="shared" si="12"/>
        <v>-0.00114025085518812</v>
      </c>
      <c r="F36" s="35">
        <v>8.3</v>
      </c>
      <c r="G36" s="35">
        <v>9.4</v>
      </c>
      <c r="H36" s="36" t="s">
        <v>19</v>
      </c>
      <c r="I36" s="35">
        <v>2.5</v>
      </c>
      <c r="J36" s="35">
        <v>3.1</v>
      </c>
      <c r="K36" s="39" t="s">
        <v>19</v>
      </c>
      <c r="L36" s="35">
        <v>1.478</v>
      </c>
      <c r="M36" s="35">
        <v>1.508</v>
      </c>
      <c r="N36" s="36">
        <f t="shared" si="13"/>
        <v>0.019893899204244</v>
      </c>
      <c r="O36" s="35">
        <v>2.702</v>
      </c>
      <c r="P36" s="35">
        <v>2.723</v>
      </c>
      <c r="Q36" s="36">
        <f t="shared" si="14"/>
        <v>0.00771208226221076</v>
      </c>
      <c r="R36" s="35">
        <v>0.762</v>
      </c>
      <c r="S36" s="35">
        <v>0.762</v>
      </c>
      <c r="T36" s="39">
        <f t="shared" si="15"/>
        <v>0</v>
      </c>
    </row>
    <row r="37" s="20" customFormat="1" ht="14.1" customHeight="1" spans="2:20">
      <c r="B37" s="31">
        <v>19</v>
      </c>
      <c r="C37" s="35">
        <v>35.22</v>
      </c>
      <c r="D37" s="35">
        <v>34.91</v>
      </c>
      <c r="E37" s="36">
        <f t="shared" si="12"/>
        <v>-0.00887997708393017</v>
      </c>
      <c r="F37" s="35">
        <v>7.7</v>
      </c>
      <c r="G37" s="35">
        <v>7.8</v>
      </c>
      <c r="H37" s="36" t="s">
        <v>19</v>
      </c>
      <c r="I37" s="35">
        <v>3.9</v>
      </c>
      <c r="J37" s="35">
        <v>2.8</v>
      </c>
      <c r="K37" s="39" t="s">
        <v>19</v>
      </c>
      <c r="L37" s="35">
        <v>1.477</v>
      </c>
      <c r="M37" s="35">
        <v>1.498</v>
      </c>
      <c r="N37" s="36">
        <f t="shared" si="13"/>
        <v>0.014018691588785</v>
      </c>
      <c r="O37" s="35">
        <v>2.727</v>
      </c>
      <c r="P37" s="35">
        <v>2.722</v>
      </c>
      <c r="Q37" s="36">
        <f t="shared" si="14"/>
        <v>-0.00183688464364434</v>
      </c>
      <c r="R37" s="35">
        <v>0.763</v>
      </c>
      <c r="S37" s="35">
        <v>0.759</v>
      </c>
      <c r="T37" s="39">
        <f t="shared" si="15"/>
        <v>-0.00527009222661397</v>
      </c>
    </row>
    <row r="38" s="20" customFormat="1" ht="14.1" customHeight="1" spans="2:20">
      <c r="B38" s="31">
        <v>20</v>
      </c>
      <c r="C38" s="35">
        <v>35.29</v>
      </c>
      <c r="D38" s="35">
        <v>35.05</v>
      </c>
      <c r="E38" s="36">
        <f t="shared" si="12"/>
        <v>-0.00684736091298151</v>
      </c>
      <c r="F38" s="35">
        <v>9</v>
      </c>
      <c r="G38" s="35">
        <v>8.3</v>
      </c>
      <c r="H38" s="36" t="s">
        <v>19</v>
      </c>
      <c r="I38" s="35">
        <v>3.3</v>
      </c>
      <c r="J38" s="35">
        <v>3.8</v>
      </c>
      <c r="K38" s="39" t="s">
        <v>19</v>
      </c>
      <c r="L38" s="35">
        <v>1.489</v>
      </c>
      <c r="M38" s="35">
        <v>1.498</v>
      </c>
      <c r="N38" s="36">
        <f t="shared" si="13"/>
        <v>0.00600801068090781</v>
      </c>
      <c r="O38" s="35">
        <v>2.761</v>
      </c>
      <c r="P38" s="35">
        <v>2.739</v>
      </c>
      <c r="Q38" s="36">
        <f t="shared" si="14"/>
        <v>-0.00803212851405631</v>
      </c>
      <c r="R38" s="35">
        <v>0.764</v>
      </c>
      <c r="S38" s="35">
        <v>0.761</v>
      </c>
      <c r="T38" s="39">
        <f t="shared" si="15"/>
        <v>-0.00394218134034166</v>
      </c>
    </row>
    <row r="39" s="20" customFormat="1" ht="14.1" customHeight="1" spans="2:20">
      <c r="B39" s="31">
        <v>21</v>
      </c>
      <c r="C39" s="35">
        <v>35.02</v>
      </c>
      <c r="D39" s="35">
        <v>35.09</v>
      </c>
      <c r="E39" s="36">
        <f t="shared" si="12"/>
        <v>0.00199487033342834</v>
      </c>
      <c r="F39" s="35">
        <v>8.4</v>
      </c>
      <c r="G39" s="35">
        <v>8.9</v>
      </c>
      <c r="H39" s="36" t="s">
        <v>19</v>
      </c>
      <c r="I39" s="35">
        <v>2.5</v>
      </c>
      <c r="J39" s="35">
        <v>2.7</v>
      </c>
      <c r="K39" s="39" t="s">
        <v>19</v>
      </c>
      <c r="L39" s="35">
        <v>1.502</v>
      </c>
      <c r="M39" s="35">
        <v>1.494</v>
      </c>
      <c r="N39" s="36">
        <f t="shared" si="13"/>
        <v>-0.00535475234270415</v>
      </c>
      <c r="O39" s="35">
        <v>2.725</v>
      </c>
      <c r="P39" s="35">
        <v>2.7</v>
      </c>
      <c r="Q39" s="36">
        <f t="shared" si="14"/>
        <v>-0.00925925925925923</v>
      </c>
      <c r="R39" s="35">
        <v>0.761</v>
      </c>
      <c r="S39" s="35">
        <v>0.76</v>
      </c>
      <c r="T39" s="39">
        <f t="shared" si="15"/>
        <v>-0.00131578947368421</v>
      </c>
    </row>
    <row r="40" s="20" customFormat="1" ht="14.1" customHeight="1" spans="2:20">
      <c r="B40" s="31">
        <v>22</v>
      </c>
      <c r="C40" s="35">
        <v>35.05</v>
      </c>
      <c r="D40" s="35">
        <v>35.23</v>
      </c>
      <c r="E40" s="36">
        <f t="shared" si="12"/>
        <v>0.00510928186204938</v>
      </c>
      <c r="F40" s="35">
        <v>7.7</v>
      </c>
      <c r="G40" s="35">
        <v>7.5</v>
      </c>
      <c r="H40" s="36" t="s">
        <v>19</v>
      </c>
      <c r="I40" s="35">
        <v>4</v>
      </c>
      <c r="J40" s="35">
        <v>3.6</v>
      </c>
      <c r="K40" s="39" t="s">
        <v>19</v>
      </c>
      <c r="L40" s="35">
        <v>1.494</v>
      </c>
      <c r="M40" s="35">
        <v>1.502</v>
      </c>
      <c r="N40" s="36">
        <f t="shared" si="13"/>
        <v>0.00532623169107857</v>
      </c>
      <c r="O40" s="35">
        <v>2.709</v>
      </c>
      <c r="P40" s="35">
        <v>2.747</v>
      </c>
      <c r="Q40" s="36">
        <f t="shared" si="14"/>
        <v>0.0138332726610848</v>
      </c>
      <c r="R40" s="35">
        <v>0.762</v>
      </c>
      <c r="S40" s="35">
        <v>0.762</v>
      </c>
      <c r="T40" s="39">
        <f t="shared" si="15"/>
        <v>0</v>
      </c>
    </row>
    <row r="41" s="20" customFormat="1" ht="14.1" customHeight="1" spans="2:20">
      <c r="B41" s="31">
        <v>23</v>
      </c>
      <c r="C41" s="35">
        <v>35.04</v>
      </c>
      <c r="D41" s="35">
        <v>34.66</v>
      </c>
      <c r="E41" s="36">
        <f t="shared" si="12"/>
        <v>-0.0109636468551645</v>
      </c>
      <c r="F41" s="35">
        <v>9.3</v>
      </c>
      <c r="G41" s="35">
        <v>8.9</v>
      </c>
      <c r="H41" s="36" t="s">
        <v>19</v>
      </c>
      <c r="I41" s="35">
        <v>3.3</v>
      </c>
      <c r="J41" s="35">
        <v>3.5</v>
      </c>
      <c r="K41" s="39" t="s">
        <v>19</v>
      </c>
      <c r="L41" s="35">
        <v>1.489</v>
      </c>
      <c r="M41" s="35">
        <v>1.476</v>
      </c>
      <c r="N41" s="36">
        <f t="shared" si="13"/>
        <v>-0.00880758807588084</v>
      </c>
      <c r="O41" s="35">
        <v>2.723</v>
      </c>
      <c r="P41" s="35">
        <v>2.696</v>
      </c>
      <c r="Q41" s="36">
        <f t="shared" si="14"/>
        <v>-0.0100148367952521</v>
      </c>
      <c r="R41" s="35">
        <v>0.763</v>
      </c>
      <c r="S41" s="35">
        <v>0.757</v>
      </c>
      <c r="T41" s="39">
        <f t="shared" si="15"/>
        <v>-0.00792602377807134</v>
      </c>
    </row>
    <row r="42" s="20" customFormat="1" ht="14.1" customHeight="1" spans="2:20">
      <c r="B42" s="31">
        <v>24</v>
      </c>
      <c r="C42" s="35">
        <v>35.07</v>
      </c>
      <c r="D42" s="35">
        <v>35.1</v>
      </c>
      <c r="E42" s="36">
        <f t="shared" si="12"/>
        <v>0.000854700854700887</v>
      </c>
      <c r="F42" s="35">
        <v>8.6</v>
      </c>
      <c r="G42" s="35">
        <v>9.1</v>
      </c>
      <c r="H42" s="36" t="s">
        <v>19</v>
      </c>
      <c r="I42" s="35">
        <v>2.5</v>
      </c>
      <c r="J42" s="35">
        <v>2.6</v>
      </c>
      <c r="K42" s="39" t="s">
        <v>19</v>
      </c>
      <c r="L42" s="35">
        <v>1.486</v>
      </c>
      <c r="M42" s="35">
        <v>1.493</v>
      </c>
      <c r="N42" s="36">
        <f t="shared" si="13"/>
        <v>0.0046885465505694</v>
      </c>
      <c r="O42" s="35">
        <v>2.716</v>
      </c>
      <c r="P42" s="35">
        <v>2.727</v>
      </c>
      <c r="Q42" s="36">
        <f t="shared" si="14"/>
        <v>0.00403373670700392</v>
      </c>
      <c r="R42" s="35">
        <v>0.762</v>
      </c>
      <c r="S42" s="35">
        <v>0.762</v>
      </c>
      <c r="T42" s="39">
        <f t="shared" si="15"/>
        <v>0</v>
      </c>
    </row>
    <row r="43" s="20" customFormat="1" ht="14.1" customHeight="1" spans="2:20">
      <c r="B43" s="31">
        <v>25</v>
      </c>
      <c r="C43" s="35">
        <v>34.95</v>
      </c>
      <c r="D43" s="35">
        <v>34.99</v>
      </c>
      <c r="E43" s="36">
        <f t="shared" si="12"/>
        <v>0.00114318376679049</v>
      </c>
      <c r="F43" s="35">
        <v>7.5</v>
      </c>
      <c r="G43" s="35">
        <v>7.8</v>
      </c>
      <c r="H43" s="36" t="s">
        <v>19</v>
      </c>
      <c r="I43" s="35">
        <v>3.9</v>
      </c>
      <c r="J43" s="35">
        <v>3.2</v>
      </c>
      <c r="K43" s="39" t="s">
        <v>19</v>
      </c>
      <c r="L43" s="35">
        <v>1.493</v>
      </c>
      <c r="M43" s="35">
        <v>1.511</v>
      </c>
      <c r="N43" s="36">
        <f t="shared" si="13"/>
        <v>0.0119126406353407</v>
      </c>
      <c r="O43" s="35">
        <v>2.691</v>
      </c>
      <c r="P43" s="35">
        <v>2.701</v>
      </c>
      <c r="Q43" s="36">
        <f t="shared" si="14"/>
        <v>0.00370233246945584</v>
      </c>
      <c r="R43" s="35">
        <v>0.76</v>
      </c>
      <c r="S43" s="35">
        <v>0.762</v>
      </c>
      <c r="T43" s="39">
        <f t="shared" si="15"/>
        <v>0.0026246719160105</v>
      </c>
    </row>
    <row r="44" s="20" customFormat="1" ht="14.1" customHeight="1" spans="2:20">
      <c r="B44" s="31">
        <v>26</v>
      </c>
      <c r="C44" s="35">
        <v>35.12</v>
      </c>
      <c r="D44" s="35">
        <v>34.94</v>
      </c>
      <c r="E44" s="36">
        <f t="shared" si="12"/>
        <v>-0.00515168860904407</v>
      </c>
      <c r="F44" s="35">
        <v>9.3</v>
      </c>
      <c r="G44" s="35">
        <v>8.2</v>
      </c>
      <c r="H44" s="36" t="s">
        <v>19</v>
      </c>
      <c r="I44" s="35">
        <v>3.4</v>
      </c>
      <c r="J44" s="35">
        <v>3.8</v>
      </c>
      <c r="K44" s="39" t="s">
        <v>19</v>
      </c>
      <c r="L44" s="35">
        <v>1.464</v>
      </c>
      <c r="M44" s="35">
        <v>1.489</v>
      </c>
      <c r="N44" s="36">
        <f t="shared" si="13"/>
        <v>0.0167897918065817</v>
      </c>
      <c r="O44" s="35">
        <v>2.714</v>
      </c>
      <c r="P44" s="35">
        <v>2.725</v>
      </c>
      <c r="Q44" s="36">
        <f t="shared" si="14"/>
        <v>0.00403669724770647</v>
      </c>
      <c r="R44" s="35">
        <v>0.763</v>
      </c>
      <c r="S44" s="35">
        <v>0.76</v>
      </c>
      <c r="T44" s="39">
        <f t="shared" si="15"/>
        <v>-0.00394736842105264</v>
      </c>
    </row>
    <row r="45" s="20" customFormat="1" ht="14.1" customHeight="1" spans="2:20">
      <c r="B45" s="31">
        <v>27</v>
      </c>
      <c r="C45" s="35">
        <v>34.79</v>
      </c>
      <c r="D45" s="35">
        <v>35.3</v>
      </c>
      <c r="E45" s="36">
        <f t="shared" si="12"/>
        <v>0.0144475920679886</v>
      </c>
      <c r="F45" s="35">
        <v>8.3</v>
      </c>
      <c r="G45" s="35">
        <v>9.3</v>
      </c>
      <c r="H45" s="36" t="s">
        <v>19</v>
      </c>
      <c r="I45" s="35">
        <v>2.6</v>
      </c>
      <c r="J45" s="35">
        <v>2.8</v>
      </c>
      <c r="K45" s="39" t="s">
        <v>19</v>
      </c>
      <c r="L45" s="35">
        <v>1.467</v>
      </c>
      <c r="M45" s="35">
        <v>1.463</v>
      </c>
      <c r="N45" s="36">
        <f t="shared" si="13"/>
        <v>-0.00273410799726589</v>
      </c>
      <c r="O45" s="35">
        <v>2.689</v>
      </c>
      <c r="P45" s="35">
        <v>2.799</v>
      </c>
      <c r="Q45" s="36">
        <f t="shared" si="14"/>
        <v>0.0392997499106823</v>
      </c>
      <c r="R45" s="35">
        <v>0.757</v>
      </c>
      <c r="S45" s="35">
        <v>0.764</v>
      </c>
      <c r="T45" s="39">
        <f t="shared" si="15"/>
        <v>0.00916230366492147</v>
      </c>
    </row>
    <row r="46" s="20" customFormat="1" ht="14.1" customHeight="1" spans="2:20">
      <c r="B46" s="31">
        <v>28</v>
      </c>
      <c r="C46" s="35">
        <v>35.12</v>
      </c>
      <c r="D46" s="35">
        <v>34.97</v>
      </c>
      <c r="E46" s="36">
        <f t="shared" si="12"/>
        <v>-0.00428939090649124</v>
      </c>
      <c r="F46" s="35">
        <v>7.6</v>
      </c>
      <c r="G46" s="35">
        <v>7.6</v>
      </c>
      <c r="H46" s="36" t="s">
        <v>19</v>
      </c>
      <c r="I46" s="35">
        <v>3.9</v>
      </c>
      <c r="J46" s="35">
        <v>2.8</v>
      </c>
      <c r="K46" s="39" t="s">
        <v>19</v>
      </c>
      <c r="L46" s="35">
        <v>1.477</v>
      </c>
      <c r="M46" s="35">
        <v>1.487</v>
      </c>
      <c r="N46" s="36">
        <f t="shared" si="13"/>
        <v>0.00672494956287828</v>
      </c>
      <c r="O46" s="35">
        <v>2.74</v>
      </c>
      <c r="P46" s="35">
        <v>2.7</v>
      </c>
      <c r="Q46" s="36">
        <f t="shared" si="14"/>
        <v>-0.0148148148148148</v>
      </c>
      <c r="R46" s="35">
        <v>0.763</v>
      </c>
      <c r="S46" s="35">
        <v>0.76</v>
      </c>
      <c r="T46" s="39">
        <f t="shared" si="15"/>
        <v>-0.00394736842105264</v>
      </c>
    </row>
    <row r="47" s="20" customFormat="1" ht="14.1" customHeight="1" spans="2:20">
      <c r="B47" s="31">
        <v>29</v>
      </c>
      <c r="C47" s="35">
        <v>35.29</v>
      </c>
      <c r="D47" s="35">
        <v>35.17</v>
      </c>
      <c r="E47" s="36">
        <f t="shared" si="12"/>
        <v>-0.00341199886266697</v>
      </c>
      <c r="F47" s="35">
        <v>9.2</v>
      </c>
      <c r="G47" s="35">
        <v>8.5</v>
      </c>
      <c r="H47" s="36" t="s">
        <v>19</v>
      </c>
      <c r="I47" s="35">
        <v>3.3</v>
      </c>
      <c r="J47" s="35">
        <v>3.8</v>
      </c>
      <c r="K47" s="39" t="s">
        <v>19</v>
      </c>
      <c r="L47" s="35">
        <v>1.5</v>
      </c>
      <c r="M47" s="35">
        <v>1.497</v>
      </c>
      <c r="N47" s="36">
        <f t="shared" si="13"/>
        <v>-0.00200400801603199</v>
      </c>
      <c r="O47" s="35">
        <v>2.792</v>
      </c>
      <c r="P47" s="35">
        <v>2.706</v>
      </c>
      <c r="Q47" s="36">
        <f t="shared" si="14"/>
        <v>-0.0317812269031781</v>
      </c>
      <c r="R47" s="35">
        <v>0.765</v>
      </c>
      <c r="S47" s="35">
        <v>0.763</v>
      </c>
      <c r="T47" s="39">
        <f t="shared" si="15"/>
        <v>-0.00262123197903015</v>
      </c>
    </row>
    <row r="48" s="20" customFormat="1" ht="14.1" customHeight="1" spans="2:20">
      <c r="B48" s="31">
        <v>30</v>
      </c>
      <c r="C48" s="35">
        <v>35.31</v>
      </c>
      <c r="D48" s="35">
        <v>35.21</v>
      </c>
      <c r="E48" s="36">
        <f t="shared" si="12"/>
        <v>-0.00284010224368081</v>
      </c>
      <c r="F48" s="35">
        <v>9</v>
      </c>
      <c r="G48" s="35">
        <v>9.4</v>
      </c>
      <c r="H48" s="36" t="s">
        <v>19</v>
      </c>
      <c r="I48" s="35">
        <v>2.5</v>
      </c>
      <c r="J48" s="35">
        <v>2.7</v>
      </c>
      <c r="K48" s="39" t="s">
        <v>19</v>
      </c>
      <c r="L48" s="35">
        <v>1.47</v>
      </c>
      <c r="M48" s="35">
        <v>1.499</v>
      </c>
      <c r="N48" s="36">
        <f t="shared" si="13"/>
        <v>0.0193462308205471</v>
      </c>
      <c r="O48" s="35">
        <v>2.837</v>
      </c>
      <c r="P48" s="35">
        <v>2.758</v>
      </c>
      <c r="Q48" s="36">
        <f t="shared" si="14"/>
        <v>-0.0286439448875998</v>
      </c>
      <c r="R48" s="35">
        <v>0.766</v>
      </c>
      <c r="S48" s="35">
        <v>0.763</v>
      </c>
      <c r="T48" s="39">
        <f t="shared" si="15"/>
        <v>-0.00393184796854522</v>
      </c>
    </row>
    <row r="49" s="20" customFormat="1" ht="14.1" customHeight="1" spans="2:20">
      <c r="B49" s="31">
        <v>31</v>
      </c>
      <c r="C49" s="35">
        <v>35.06</v>
      </c>
      <c r="D49" s="35">
        <v>35.4</v>
      </c>
      <c r="E49" s="36">
        <f t="shared" si="12"/>
        <v>0.0096045197740112</v>
      </c>
      <c r="F49" s="35">
        <v>7.6</v>
      </c>
      <c r="G49" s="35">
        <v>8</v>
      </c>
      <c r="H49" s="36" t="s">
        <v>19</v>
      </c>
      <c r="I49" s="35">
        <v>3.6</v>
      </c>
      <c r="J49" s="35">
        <v>2.6</v>
      </c>
      <c r="K49" s="39" t="s">
        <v>19</v>
      </c>
      <c r="L49" s="35">
        <v>1.486</v>
      </c>
      <c r="M49" s="35">
        <v>1.491</v>
      </c>
      <c r="N49" s="36">
        <f t="shared" si="13"/>
        <v>0.00335345405767949</v>
      </c>
      <c r="O49" s="35">
        <v>2.706</v>
      </c>
      <c r="P49" s="35">
        <v>2.801</v>
      </c>
      <c r="Q49" s="36">
        <f t="shared" si="14"/>
        <v>0.0339164584077116</v>
      </c>
      <c r="R49" s="35">
        <v>0.762</v>
      </c>
      <c r="S49" s="35">
        <v>0.766</v>
      </c>
      <c r="T49" s="39">
        <f t="shared" si="15"/>
        <v>0.00522193211488251</v>
      </c>
    </row>
    <row r="50" s="20" customFormat="1" ht="14.1" customHeight="1" spans="2:20">
      <c r="B50" s="31">
        <v>32</v>
      </c>
      <c r="C50" s="35">
        <v>34.77</v>
      </c>
      <c r="D50" s="35">
        <v>35.13</v>
      </c>
      <c r="E50" s="36">
        <f t="shared" si="12"/>
        <v>0.0102476515798463</v>
      </c>
      <c r="F50" s="35">
        <v>8.5</v>
      </c>
      <c r="G50" s="35">
        <v>8.1</v>
      </c>
      <c r="H50" s="36" t="s">
        <v>19</v>
      </c>
      <c r="I50" s="35">
        <v>3.8</v>
      </c>
      <c r="J50" s="35">
        <v>3.9</v>
      </c>
      <c r="K50" s="39" t="s">
        <v>19</v>
      </c>
      <c r="L50" s="35">
        <v>1.487</v>
      </c>
      <c r="M50" s="35">
        <v>1.488</v>
      </c>
      <c r="N50" s="36">
        <f t="shared" si="13"/>
        <v>0.000672043010752614</v>
      </c>
      <c r="O50" s="35">
        <v>2.696</v>
      </c>
      <c r="P50" s="35">
        <v>2.75</v>
      </c>
      <c r="Q50" s="36">
        <f t="shared" si="14"/>
        <v>0.0196363636363636</v>
      </c>
      <c r="R50" s="35">
        <v>0.758</v>
      </c>
      <c r="S50" s="35">
        <v>0.763</v>
      </c>
      <c r="T50" s="39">
        <f t="shared" si="15"/>
        <v>0.00655307994757537</v>
      </c>
    </row>
    <row r="51" s="20" customFormat="1" ht="14.1" customHeight="1" spans="2:20">
      <c r="B51" s="31">
        <v>33</v>
      </c>
      <c r="C51" s="35">
        <v>34.94</v>
      </c>
      <c r="D51" s="35">
        <v>35.25</v>
      </c>
      <c r="E51" s="36">
        <f t="shared" si="12"/>
        <v>0.00879432624113482</v>
      </c>
      <c r="F51" s="35">
        <v>9</v>
      </c>
      <c r="G51" s="35">
        <v>9.3</v>
      </c>
      <c r="H51" s="36" t="s">
        <v>19</v>
      </c>
      <c r="I51" s="35">
        <v>2.7</v>
      </c>
      <c r="J51" s="35">
        <v>3.2</v>
      </c>
      <c r="K51" s="39" t="s">
        <v>19</v>
      </c>
      <c r="L51" s="35">
        <v>1.501</v>
      </c>
      <c r="M51" s="35">
        <v>1.477</v>
      </c>
      <c r="N51" s="36">
        <f t="shared" si="13"/>
        <v>-0.0162491536899118</v>
      </c>
      <c r="O51" s="35">
        <v>2.699</v>
      </c>
      <c r="P51" s="35">
        <v>2.763</v>
      </c>
      <c r="Q51" s="36">
        <f t="shared" si="14"/>
        <v>0.0231632283749548</v>
      </c>
      <c r="R51" s="35">
        <v>0.76</v>
      </c>
      <c r="S51" s="35">
        <v>0.763</v>
      </c>
      <c r="T51" s="39">
        <f t="shared" si="15"/>
        <v>0.00393184796854522</v>
      </c>
    </row>
    <row r="52" s="20" customFormat="1" ht="14.1" customHeight="1" spans="2:20">
      <c r="B52" s="31">
        <v>34</v>
      </c>
      <c r="C52" s="35">
        <v>35.09</v>
      </c>
      <c r="D52" s="35">
        <v>35.13</v>
      </c>
      <c r="E52" s="36">
        <f t="shared" si="12"/>
        <v>0.00113862795331623</v>
      </c>
      <c r="F52" s="35">
        <v>7.5</v>
      </c>
      <c r="G52" s="35">
        <v>7.9</v>
      </c>
      <c r="H52" s="36" t="s">
        <v>19</v>
      </c>
      <c r="I52" s="35">
        <v>3.6</v>
      </c>
      <c r="J52" s="35">
        <v>2.8</v>
      </c>
      <c r="K52" s="39" t="s">
        <v>19</v>
      </c>
      <c r="L52" s="35">
        <v>1.505</v>
      </c>
      <c r="M52" s="35">
        <v>1.487</v>
      </c>
      <c r="N52" s="36">
        <f t="shared" si="13"/>
        <v>-0.0121049092131808</v>
      </c>
      <c r="O52" s="35">
        <v>2.751</v>
      </c>
      <c r="P52" s="35">
        <v>2.724</v>
      </c>
      <c r="Q52" s="36">
        <f t="shared" si="14"/>
        <v>-0.00991189427312764</v>
      </c>
      <c r="R52" s="35">
        <v>0.762</v>
      </c>
      <c r="S52" s="35">
        <v>0.761</v>
      </c>
      <c r="T52" s="39">
        <f t="shared" si="15"/>
        <v>-0.00131406044678055</v>
      </c>
    </row>
    <row r="53" s="20" customFormat="1" ht="14.1" customHeight="1" spans="2:20">
      <c r="B53" s="31">
        <v>35</v>
      </c>
      <c r="C53" s="35">
        <v>34.92</v>
      </c>
      <c r="D53" s="35">
        <v>35.09</v>
      </c>
      <c r="E53" s="36">
        <f t="shared" si="12"/>
        <v>0.00484468509546884</v>
      </c>
      <c r="F53" s="35">
        <v>8.5</v>
      </c>
      <c r="G53" s="35">
        <v>8.1</v>
      </c>
      <c r="H53" s="36" t="s">
        <v>19</v>
      </c>
      <c r="I53" s="35">
        <v>3.9</v>
      </c>
      <c r="J53" s="35">
        <v>3.9</v>
      </c>
      <c r="K53" s="39" t="s">
        <v>19</v>
      </c>
      <c r="L53" s="35">
        <v>1.48</v>
      </c>
      <c r="M53" s="35">
        <v>1.492</v>
      </c>
      <c r="N53" s="36">
        <f t="shared" si="13"/>
        <v>0.00804289544235926</v>
      </c>
      <c r="O53" s="35">
        <v>2.682</v>
      </c>
      <c r="P53" s="35">
        <v>2.721</v>
      </c>
      <c r="Q53" s="36">
        <f t="shared" si="14"/>
        <v>0.0143329658213892</v>
      </c>
      <c r="R53" s="35">
        <v>0.758</v>
      </c>
      <c r="S53" s="35">
        <v>0.762</v>
      </c>
      <c r="T53" s="39">
        <f t="shared" si="15"/>
        <v>0.005249343832021</v>
      </c>
    </row>
    <row r="54" s="20" customFormat="1" ht="14.1" customHeight="1" spans="2:20">
      <c r="B54" s="31">
        <v>36</v>
      </c>
      <c r="C54" s="35">
        <v>35.25</v>
      </c>
      <c r="D54" s="35">
        <v>35.13</v>
      </c>
      <c r="E54" s="36">
        <f t="shared" si="12"/>
        <v>-0.00341588385994869</v>
      </c>
      <c r="F54" s="35">
        <v>8.8</v>
      </c>
      <c r="G54" s="35">
        <v>9.3</v>
      </c>
      <c r="H54" s="36" t="s">
        <v>19</v>
      </c>
      <c r="I54" s="35">
        <v>2.5</v>
      </c>
      <c r="J54" s="35">
        <v>3.3</v>
      </c>
      <c r="K54" s="39" t="s">
        <v>19</v>
      </c>
      <c r="L54" s="35">
        <v>1.453</v>
      </c>
      <c r="M54" s="35">
        <v>1.435</v>
      </c>
      <c r="N54" s="36">
        <f t="shared" si="13"/>
        <v>-0.0125435540069687</v>
      </c>
      <c r="O54" s="35">
        <v>2.829</v>
      </c>
      <c r="P54" s="35">
        <v>2.767</v>
      </c>
      <c r="Q54" s="36">
        <f t="shared" si="14"/>
        <v>-0.0224069389230214</v>
      </c>
      <c r="R54" s="35">
        <v>0.765</v>
      </c>
      <c r="S54" s="35">
        <v>0.763</v>
      </c>
      <c r="T54" s="39">
        <f t="shared" si="15"/>
        <v>-0.00262123197903015</v>
      </c>
    </row>
    <row r="55" s="20" customFormat="1" ht="14.1" customHeight="1" spans="2:20">
      <c r="B55" s="31">
        <v>37</v>
      </c>
      <c r="C55" s="35">
        <v>35.36</v>
      </c>
      <c r="D55" s="35">
        <v>35.18</v>
      </c>
      <c r="E55" s="36">
        <f t="shared" si="12"/>
        <v>-0.00511654349061966</v>
      </c>
      <c r="F55" s="35">
        <v>7.6</v>
      </c>
      <c r="G55" s="35">
        <v>8.5</v>
      </c>
      <c r="H55" s="36" t="s">
        <v>19</v>
      </c>
      <c r="I55" s="35">
        <v>3.8</v>
      </c>
      <c r="J55" s="35">
        <v>2.5</v>
      </c>
      <c r="K55" s="39" t="s">
        <v>19</v>
      </c>
      <c r="L55" s="35">
        <v>1.491</v>
      </c>
      <c r="M55" s="35">
        <v>1.521</v>
      </c>
      <c r="N55" s="36">
        <f t="shared" si="13"/>
        <v>0.0197238658777119</v>
      </c>
      <c r="O55" s="35">
        <v>2.788</v>
      </c>
      <c r="P55" s="35">
        <v>2.752</v>
      </c>
      <c r="Q55" s="36">
        <f t="shared" si="14"/>
        <v>-0.0130813953488372</v>
      </c>
      <c r="R55" s="35">
        <v>0.766</v>
      </c>
      <c r="S55" s="35">
        <v>0.763</v>
      </c>
      <c r="T55" s="39">
        <f t="shared" si="15"/>
        <v>-0.00393184796854522</v>
      </c>
    </row>
    <row r="56" s="20" customFormat="1" ht="14.1" customHeight="1" spans="2:20">
      <c r="B56" s="31">
        <v>38</v>
      </c>
      <c r="C56" s="35">
        <v>34.93</v>
      </c>
      <c r="D56" s="35">
        <v>34.93</v>
      </c>
      <c r="E56" s="36">
        <f t="shared" si="12"/>
        <v>0</v>
      </c>
      <c r="F56" s="35">
        <v>9.3</v>
      </c>
      <c r="G56" s="35">
        <v>7.5</v>
      </c>
      <c r="H56" s="36" t="s">
        <v>19</v>
      </c>
      <c r="I56" s="35">
        <v>2.6</v>
      </c>
      <c r="J56" s="35">
        <v>3.8</v>
      </c>
      <c r="K56" s="39" t="s">
        <v>19</v>
      </c>
      <c r="L56" s="35">
        <v>1.496</v>
      </c>
      <c r="M56" s="35">
        <v>1.494</v>
      </c>
      <c r="N56" s="36">
        <f t="shared" si="13"/>
        <v>-0.00133868808567604</v>
      </c>
      <c r="O56" s="35">
        <v>2.699</v>
      </c>
      <c r="P56" s="35">
        <v>2.721</v>
      </c>
      <c r="Q56" s="36">
        <f t="shared" si="14"/>
        <v>0.00808526277104015</v>
      </c>
      <c r="R56" s="35">
        <v>0.76</v>
      </c>
      <c r="S56" s="35">
        <v>0.76</v>
      </c>
      <c r="T56" s="39">
        <f t="shared" si="15"/>
        <v>0</v>
      </c>
    </row>
    <row r="57" s="20" customFormat="1" ht="14.1" customHeight="1" spans="2:20">
      <c r="B57" s="31">
        <v>39</v>
      </c>
      <c r="C57" s="35">
        <v>35.05</v>
      </c>
      <c r="D57" s="35">
        <v>35</v>
      </c>
      <c r="E57" s="36">
        <f t="shared" si="12"/>
        <v>-0.00142857142857135</v>
      </c>
      <c r="F57" s="35">
        <v>8.1</v>
      </c>
      <c r="G57" s="35">
        <v>8.9</v>
      </c>
      <c r="H57" s="36" t="s">
        <v>19</v>
      </c>
      <c r="I57" s="35">
        <v>2.5</v>
      </c>
      <c r="J57" s="35">
        <v>3.5</v>
      </c>
      <c r="K57" s="39" t="s">
        <v>19</v>
      </c>
      <c r="L57" s="35">
        <v>1.481</v>
      </c>
      <c r="M57" s="35">
        <v>1.487</v>
      </c>
      <c r="N57" s="36">
        <f t="shared" si="13"/>
        <v>0.00403496973772697</v>
      </c>
      <c r="O57" s="35">
        <v>2.717</v>
      </c>
      <c r="P57" s="35">
        <v>2.701</v>
      </c>
      <c r="Q57" s="36">
        <f t="shared" si="14"/>
        <v>-0.00592373195112922</v>
      </c>
      <c r="R57" s="35">
        <v>0.762</v>
      </c>
      <c r="S57" s="35">
        <v>0.758</v>
      </c>
      <c r="T57" s="39">
        <f t="shared" si="15"/>
        <v>-0.00527704485488127</v>
      </c>
    </row>
    <row r="58" s="20" customFormat="1" ht="14.1" customHeight="1" spans="2:20">
      <c r="B58" s="31">
        <v>40</v>
      </c>
      <c r="C58" s="35">
        <v>35.09</v>
      </c>
      <c r="D58" s="35">
        <v>35.09</v>
      </c>
      <c r="E58" s="36">
        <f t="shared" si="12"/>
        <v>0</v>
      </c>
      <c r="F58" s="35">
        <v>7.5</v>
      </c>
      <c r="G58" s="35">
        <v>9.1</v>
      </c>
      <c r="H58" s="36" t="s">
        <v>19</v>
      </c>
      <c r="I58" s="35">
        <v>4</v>
      </c>
      <c r="J58" s="35">
        <v>2.5</v>
      </c>
      <c r="K58" s="39" t="s">
        <v>19</v>
      </c>
      <c r="L58" s="35">
        <v>1.489</v>
      </c>
      <c r="M58" s="35">
        <v>1.481</v>
      </c>
      <c r="N58" s="36">
        <f t="shared" si="13"/>
        <v>-0.00540175557056044</v>
      </c>
      <c r="O58" s="35">
        <v>2.689</v>
      </c>
      <c r="P58" s="35">
        <v>2.725</v>
      </c>
      <c r="Q58" s="36">
        <f t="shared" si="14"/>
        <v>0.0132110091743119</v>
      </c>
      <c r="R58" s="35">
        <v>0.762</v>
      </c>
      <c r="S58" s="35">
        <v>0.762</v>
      </c>
      <c r="T58" s="39">
        <f t="shared" si="15"/>
        <v>0</v>
      </c>
    </row>
    <row r="59" s="20" customFormat="1" ht="14.1" customHeight="1" spans="2:20">
      <c r="B59" s="31">
        <v>41</v>
      </c>
      <c r="C59" s="35">
        <v>35.24</v>
      </c>
      <c r="D59" s="35">
        <v>35.32</v>
      </c>
      <c r="E59" s="36">
        <f t="shared" si="12"/>
        <v>0.00226500566251411</v>
      </c>
      <c r="F59" s="35">
        <v>9.1</v>
      </c>
      <c r="G59" s="35">
        <v>7.5</v>
      </c>
      <c r="H59" s="36" t="s">
        <v>19</v>
      </c>
      <c r="I59" s="35">
        <v>3.4</v>
      </c>
      <c r="J59" s="35">
        <v>3.9</v>
      </c>
      <c r="K59" s="39" t="s">
        <v>19</v>
      </c>
      <c r="L59" s="35">
        <v>1.476</v>
      </c>
      <c r="M59" s="35">
        <v>1.461</v>
      </c>
      <c r="N59" s="36">
        <f t="shared" si="13"/>
        <v>-0.0102669404517453</v>
      </c>
      <c r="O59" s="35">
        <v>2.745</v>
      </c>
      <c r="P59" s="35">
        <v>2.828</v>
      </c>
      <c r="Q59" s="36">
        <f t="shared" si="14"/>
        <v>0.0293493635077793</v>
      </c>
      <c r="R59" s="35">
        <v>0.763</v>
      </c>
      <c r="S59" s="35">
        <v>0.765</v>
      </c>
      <c r="T59" s="39">
        <f t="shared" si="15"/>
        <v>0.00261437908496732</v>
      </c>
    </row>
    <row r="60" s="20" customFormat="1" ht="14.1" customHeight="1" spans="2:20">
      <c r="B60" s="31">
        <v>42</v>
      </c>
      <c r="C60" s="35">
        <v>35.1</v>
      </c>
      <c r="D60" s="35">
        <v>34.99</v>
      </c>
      <c r="E60" s="36">
        <f t="shared" si="12"/>
        <v>-0.00314375535867389</v>
      </c>
      <c r="F60" s="35">
        <v>9</v>
      </c>
      <c r="G60" s="35">
        <v>8.7</v>
      </c>
      <c r="H60" s="36" t="s">
        <v>19</v>
      </c>
      <c r="I60" s="35">
        <v>2.6</v>
      </c>
      <c r="J60" s="35">
        <v>3.6</v>
      </c>
      <c r="K60" s="39" t="s">
        <v>19</v>
      </c>
      <c r="L60" s="35">
        <v>1.483</v>
      </c>
      <c r="M60" s="35">
        <v>1.5</v>
      </c>
      <c r="N60" s="36">
        <f t="shared" si="13"/>
        <v>0.0113333333333333</v>
      </c>
      <c r="O60" s="35">
        <v>2.727</v>
      </c>
      <c r="P60" s="35">
        <v>2.711</v>
      </c>
      <c r="Q60" s="36">
        <f t="shared" si="14"/>
        <v>-0.00590188122464036</v>
      </c>
      <c r="R60" s="35">
        <v>0.762</v>
      </c>
      <c r="S60" s="35">
        <v>0.76</v>
      </c>
      <c r="T60" s="39">
        <f t="shared" si="15"/>
        <v>-0.00263157894736842</v>
      </c>
    </row>
    <row r="61" s="20" customFormat="1" ht="14.1" customHeight="1" spans="2:20">
      <c r="B61" s="31">
        <v>43</v>
      </c>
      <c r="C61" s="35">
        <v>35.06</v>
      </c>
      <c r="D61" s="35">
        <v>35.2</v>
      </c>
      <c r="E61" s="36">
        <f t="shared" si="12"/>
        <v>0.00397727272727274</v>
      </c>
      <c r="F61" s="35">
        <v>7.7</v>
      </c>
      <c r="G61" s="35">
        <v>8.9</v>
      </c>
      <c r="H61" s="36" t="s">
        <v>19</v>
      </c>
      <c r="I61" s="35">
        <v>3.9</v>
      </c>
      <c r="J61" s="35">
        <v>2.5</v>
      </c>
      <c r="K61" s="39" t="s">
        <v>19</v>
      </c>
      <c r="L61" s="35">
        <v>1.467</v>
      </c>
      <c r="M61" s="35">
        <v>1.441</v>
      </c>
      <c r="N61" s="36">
        <f t="shared" si="13"/>
        <v>-0.0180430256766135</v>
      </c>
      <c r="O61" s="35">
        <v>2.715</v>
      </c>
      <c r="P61" s="35">
        <v>2.8</v>
      </c>
      <c r="Q61" s="36">
        <f t="shared" si="14"/>
        <v>0.0303571428571428</v>
      </c>
      <c r="R61" s="35">
        <v>0.762</v>
      </c>
      <c r="S61" s="35">
        <v>0.763</v>
      </c>
      <c r="T61" s="39">
        <f t="shared" si="15"/>
        <v>0.00131061598951507</v>
      </c>
    </row>
    <row r="62" s="20" customFormat="1" ht="14.1" customHeight="1" spans="2:20">
      <c r="B62" s="31">
        <v>44</v>
      </c>
      <c r="C62" s="35">
        <v>35.18</v>
      </c>
      <c r="D62" s="35">
        <v>34.59</v>
      </c>
      <c r="E62" s="36">
        <f t="shared" si="12"/>
        <v>-0.0170569528765538</v>
      </c>
      <c r="F62" s="35">
        <v>8.9</v>
      </c>
      <c r="G62" s="35">
        <v>7.5</v>
      </c>
      <c r="H62" s="36" t="s">
        <v>19</v>
      </c>
      <c r="I62" s="35">
        <v>3.6</v>
      </c>
      <c r="J62" s="35">
        <v>3.6</v>
      </c>
      <c r="K62" s="39" t="s">
        <v>19</v>
      </c>
      <c r="L62" s="35">
        <v>1.445</v>
      </c>
      <c r="M62" s="35">
        <v>1.457</v>
      </c>
      <c r="N62" s="36">
        <f t="shared" si="13"/>
        <v>0.00823610157858614</v>
      </c>
      <c r="O62" s="35">
        <v>2.785</v>
      </c>
      <c r="P62" s="35">
        <v>2.698</v>
      </c>
      <c r="Q62" s="36">
        <f t="shared" si="14"/>
        <v>-0.0322461082283173</v>
      </c>
      <c r="R62" s="35">
        <v>0.764</v>
      </c>
      <c r="S62" s="35">
        <v>0.758</v>
      </c>
      <c r="T62" s="39">
        <f t="shared" si="15"/>
        <v>-0.00791556728232191</v>
      </c>
    </row>
    <row r="63" s="20" customFormat="1" ht="14.1" customHeight="1" spans="2:20">
      <c r="B63" s="31">
        <v>45</v>
      </c>
      <c r="C63" s="35">
        <v>35.39</v>
      </c>
      <c r="D63" s="35">
        <v>34.84</v>
      </c>
      <c r="E63" s="36">
        <f t="shared" si="12"/>
        <v>-0.0157864523536164</v>
      </c>
      <c r="F63" s="35">
        <v>8.8</v>
      </c>
      <c r="G63" s="35">
        <v>8.6</v>
      </c>
      <c r="H63" s="36" t="s">
        <v>19</v>
      </c>
      <c r="I63" s="35">
        <v>2.5</v>
      </c>
      <c r="J63" s="35">
        <v>3.6</v>
      </c>
      <c r="K63" s="39" t="s">
        <v>19</v>
      </c>
      <c r="L63" s="35">
        <v>1.498</v>
      </c>
      <c r="M63" s="35">
        <v>1.476</v>
      </c>
      <c r="N63" s="36">
        <f t="shared" si="13"/>
        <v>-0.0149051490514905</v>
      </c>
      <c r="O63" s="35">
        <v>2.814</v>
      </c>
      <c r="P63" s="35">
        <v>2.706</v>
      </c>
      <c r="Q63" s="36">
        <f t="shared" si="14"/>
        <v>-0.0399113082039912</v>
      </c>
      <c r="R63" s="35">
        <v>0.766</v>
      </c>
      <c r="S63" s="35">
        <v>0.758</v>
      </c>
      <c r="T63" s="39">
        <f t="shared" si="15"/>
        <v>-0.0105540897097625</v>
      </c>
    </row>
  </sheetData>
  <mergeCells count="39">
    <mergeCell ref="B1:T1"/>
    <mergeCell ref="B2:N2"/>
    <mergeCell ref="B3:C3"/>
    <mergeCell ref="D3:F3"/>
    <mergeCell ref="I3:J3"/>
    <mergeCell ref="K3:M3"/>
    <mergeCell ref="P3:Q3"/>
    <mergeCell ref="R3:T3"/>
    <mergeCell ref="B5:N5"/>
    <mergeCell ref="B6:E6"/>
    <mergeCell ref="B7:E7"/>
    <mergeCell ref="F7:K7"/>
    <mergeCell ref="N7:O7"/>
    <mergeCell ref="P7:T7"/>
    <mergeCell ref="B9:N9"/>
    <mergeCell ref="C10:E10"/>
    <mergeCell ref="F10:H10"/>
    <mergeCell ref="I10:K10"/>
    <mergeCell ref="L10:N10"/>
    <mergeCell ref="O10:Q10"/>
    <mergeCell ref="R10:T10"/>
    <mergeCell ref="C11:E11"/>
    <mergeCell ref="F11:H11"/>
    <mergeCell ref="I11:K11"/>
    <mergeCell ref="L11:N11"/>
    <mergeCell ref="O11:Q11"/>
    <mergeCell ref="R11:T11"/>
    <mergeCell ref="C12:E12"/>
    <mergeCell ref="F12:H12"/>
    <mergeCell ref="I12:K12"/>
    <mergeCell ref="L12:N12"/>
    <mergeCell ref="O12:Q12"/>
    <mergeCell ref="R12:T12"/>
    <mergeCell ref="C13:E13"/>
    <mergeCell ref="F13:H13"/>
    <mergeCell ref="I13:K13"/>
    <mergeCell ref="L13:N13"/>
    <mergeCell ref="O13:Q13"/>
    <mergeCell ref="R13:T13"/>
  </mergeCells>
  <printOptions horizontalCentered="1"/>
  <pageMargins left="0.196850393700787" right="0.196850393700787" top="0.393700787401575" bottom="0.393700787401575" header="0.393700787401575" footer="0.393700787401575"/>
  <pageSetup paperSize="9" scale="8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63"/>
  <sheetViews>
    <sheetView showGridLines="0" zoomScale="130" zoomScaleNormal="130" workbookViewId="0">
      <selection activeCell="C19" sqref="C19:T63"/>
    </sheetView>
  </sheetViews>
  <sheetFormatPr defaultColWidth="7" defaultRowHeight="12.75"/>
  <cols>
    <col min="1" max="1" width="1.125" style="21" customWidth="1"/>
    <col min="2" max="2" width="8.625" style="21" customWidth="1"/>
    <col min="3" max="20" width="5.75" style="21" customWidth="1"/>
    <col min="21" max="16384" width="7" style="21"/>
  </cols>
  <sheetData>
    <row r="1" ht="32.1" customHeight="1" spans="2:20">
      <c r="B1" s="22" t="s">
        <v>59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="19" customFormat="1" ht="15.6" customHeight="1" spans="2:14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15.6" customHeight="1" spans="2:20">
      <c r="B3" s="24" t="s">
        <v>60</v>
      </c>
      <c r="C3" s="24"/>
      <c r="D3" s="25" t="s">
        <v>109</v>
      </c>
      <c r="E3" s="25"/>
      <c r="F3" s="25"/>
      <c r="G3" s="26"/>
      <c r="H3" s="26"/>
      <c r="I3" s="24" t="s">
        <v>62</v>
      </c>
      <c r="J3" s="24"/>
      <c r="K3" s="25" t="s">
        <v>63</v>
      </c>
      <c r="L3" s="25"/>
      <c r="M3" s="25"/>
      <c r="O3" s="37"/>
      <c r="P3" s="24" t="s">
        <v>64</v>
      </c>
      <c r="Q3" s="24"/>
      <c r="R3" s="40" t="s">
        <v>110</v>
      </c>
      <c r="S3" s="41"/>
      <c r="T3" s="41"/>
    </row>
    <row r="4" ht="6.6" customHeight="1" spans="2:20"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30"/>
      <c r="O4" s="30"/>
      <c r="P4" s="30"/>
      <c r="Q4" s="30"/>
      <c r="R4" s="30"/>
      <c r="S4" s="30"/>
      <c r="T4" s="30"/>
    </row>
    <row r="5" ht="15.6" customHeight="1" spans="2:14">
      <c r="B5" s="27" t="s">
        <v>66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="19" customFormat="1" ht="15.6" customHeight="1" spans="2:19">
      <c r="B6" s="23" t="s">
        <v>67</v>
      </c>
      <c r="C6" s="23"/>
      <c r="D6" s="23"/>
      <c r="E6" s="23"/>
      <c r="G6" s="28" t="s">
        <v>68</v>
      </c>
      <c r="H6" s="28"/>
      <c r="I6" s="28"/>
      <c r="J6" s="28"/>
      <c r="K6" s="28"/>
      <c r="N6" s="19" t="s">
        <v>69</v>
      </c>
      <c r="Q6" s="42"/>
      <c r="R6" s="42"/>
      <c r="S6" s="42"/>
    </row>
    <row r="7" s="19" customFormat="1" ht="15.6" customHeight="1" spans="2:20">
      <c r="B7" s="23" t="s">
        <v>70</v>
      </c>
      <c r="C7" s="23"/>
      <c r="D7" s="23"/>
      <c r="E7" s="23"/>
      <c r="F7" s="38" t="s">
        <v>111</v>
      </c>
      <c r="G7" s="38"/>
      <c r="H7" s="38"/>
      <c r="I7" s="38"/>
      <c r="J7" s="38"/>
      <c r="K7" s="38"/>
      <c r="N7" s="23" t="s">
        <v>72</v>
      </c>
      <c r="O7" s="23"/>
      <c r="P7" s="38" t="s">
        <v>112</v>
      </c>
      <c r="Q7" s="38"/>
      <c r="R7" s="38"/>
      <c r="S7" s="38"/>
      <c r="T7" s="38"/>
    </row>
    <row r="8" ht="6.6" customHeight="1" spans="2:20"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s="19" customFormat="1" ht="15.6" customHeight="1" spans="2:14">
      <c r="B9" s="27" t="s">
        <v>74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ht="14.1" customHeight="1" spans="2:20">
      <c r="B10" s="31" t="s">
        <v>75</v>
      </c>
      <c r="C10" s="31" t="s">
        <v>76</v>
      </c>
      <c r="D10" s="31"/>
      <c r="E10" s="31"/>
      <c r="F10" s="31" t="s">
        <v>77</v>
      </c>
      <c r="G10" s="31"/>
      <c r="H10" s="31"/>
      <c r="I10" s="31" t="s">
        <v>78</v>
      </c>
      <c r="J10" s="31"/>
      <c r="K10" s="31"/>
      <c r="L10" s="31" t="s">
        <v>79</v>
      </c>
      <c r="M10" s="31"/>
      <c r="N10" s="31"/>
      <c r="O10" s="31" t="s">
        <v>80</v>
      </c>
      <c r="P10" s="31"/>
      <c r="Q10" s="31"/>
      <c r="R10" s="31" t="s">
        <v>81</v>
      </c>
      <c r="S10" s="31"/>
      <c r="T10" s="31"/>
    </row>
    <row r="11" ht="14.1" customHeight="1" spans="2:20">
      <c r="B11" s="31" t="s">
        <v>82</v>
      </c>
      <c r="C11" s="31" t="s">
        <v>83</v>
      </c>
      <c r="D11" s="31"/>
      <c r="E11" s="31"/>
      <c r="F11" s="31" t="s">
        <v>84</v>
      </c>
      <c r="G11" s="31"/>
      <c r="H11" s="31"/>
      <c r="I11" s="31" t="s">
        <v>85</v>
      </c>
      <c r="J11" s="31"/>
      <c r="K11" s="31"/>
      <c r="L11" s="31" t="s">
        <v>86</v>
      </c>
      <c r="M11" s="31"/>
      <c r="N11" s="31"/>
      <c r="O11" s="31" t="s">
        <v>87</v>
      </c>
      <c r="P11" s="31"/>
      <c r="Q11" s="31"/>
      <c r="R11" s="31" t="s">
        <v>88</v>
      </c>
      <c r="S11" s="31"/>
      <c r="T11" s="31"/>
    </row>
    <row r="12" ht="14.1" customHeight="1" spans="2:20">
      <c r="B12" s="31" t="s">
        <v>89</v>
      </c>
      <c r="C12" s="32" t="s">
        <v>90</v>
      </c>
      <c r="D12" s="32"/>
      <c r="E12" s="32"/>
      <c r="F12" s="32" t="s">
        <v>19</v>
      </c>
      <c r="G12" s="32" t="s">
        <v>91</v>
      </c>
      <c r="H12" s="32" t="s">
        <v>91</v>
      </c>
      <c r="I12" s="32" t="s">
        <v>19</v>
      </c>
      <c r="J12" s="32" t="s">
        <v>91</v>
      </c>
      <c r="K12" s="32" t="s">
        <v>91</v>
      </c>
      <c r="L12" s="32" t="s">
        <v>92</v>
      </c>
      <c r="M12" s="32"/>
      <c r="N12" s="32"/>
      <c r="O12" s="32" t="s">
        <v>93</v>
      </c>
      <c r="P12" s="32" t="s">
        <v>94</v>
      </c>
      <c r="Q12" s="32" t="s">
        <v>94</v>
      </c>
      <c r="R12" s="32" t="s">
        <v>95</v>
      </c>
      <c r="S12" s="32" t="s">
        <v>91</v>
      </c>
      <c r="T12" s="32" t="s">
        <v>91</v>
      </c>
    </row>
    <row r="13" ht="14.1" customHeight="1" spans="2:20">
      <c r="B13" s="31" t="s">
        <v>96</v>
      </c>
      <c r="C13" s="32" t="s">
        <v>19</v>
      </c>
      <c r="D13" s="32"/>
      <c r="E13" s="32"/>
      <c r="F13" s="33" t="s">
        <v>97</v>
      </c>
      <c r="G13" s="32" t="s">
        <v>94</v>
      </c>
      <c r="H13" s="32" t="s">
        <v>94</v>
      </c>
      <c r="I13" s="32" t="s">
        <v>97</v>
      </c>
      <c r="J13" s="32"/>
      <c r="K13" s="32"/>
      <c r="L13" s="32" t="s">
        <v>98</v>
      </c>
      <c r="M13" s="32"/>
      <c r="N13" s="32"/>
      <c r="O13" s="32" t="s">
        <v>99</v>
      </c>
      <c r="P13" s="32" t="s">
        <v>94</v>
      </c>
      <c r="Q13" s="32" t="s">
        <v>94</v>
      </c>
      <c r="R13" s="32" t="s">
        <v>100</v>
      </c>
      <c r="S13" s="32" t="s">
        <v>94</v>
      </c>
      <c r="T13" s="32" t="s">
        <v>94</v>
      </c>
    </row>
    <row r="14" ht="14.1" customHeight="1" spans="2:20">
      <c r="B14" s="31" t="s">
        <v>101</v>
      </c>
      <c r="C14" s="34">
        <f t="shared" ref="C14:G14" si="0">MIN(C44:C63)</f>
        <v>34.09</v>
      </c>
      <c r="D14" s="34">
        <f t="shared" si="0"/>
        <v>34.82</v>
      </c>
      <c r="E14" s="34" t="s">
        <v>19</v>
      </c>
      <c r="F14" s="34">
        <f t="shared" si="0"/>
        <v>7.3</v>
      </c>
      <c r="G14" s="34">
        <f t="shared" si="0"/>
        <v>7.6</v>
      </c>
      <c r="H14" s="34" t="s">
        <v>19</v>
      </c>
      <c r="I14" s="34">
        <f t="shared" ref="I14:M14" si="1">MIN(I44:I63)</f>
        <v>2.5</v>
      </c>
      <c r="J14" s="34">
        <f t="shared" si="1"/>
        <v>2.4</v>
      </c>
      <c r="K14" s="34" t="s">
        <v>19</v>
      </c>
      <c r="L14" s="34">
        <f t="shared" si="1"/>
        <v>1.449</v>
      </c>
      <c r="M14" s="34">
        <f t="shared" si="1"/>
        <v>1.441</v>
      </c>
      <c r="N14" s="34" t="s">
        <v>19</v>
      </c>
      <c r="O14" s="34">
        <f t="shared" ref="O14:S14" si="2">MIN(O44:O63)</f>
        <v>2.602</v>
      </c>
      <c r="P14" s="34">
        <f t="shared" si="2"/>
        <v>2.601</v>
      </c>
      <c r="Q14" s="34" t="s">
        <v>19</v>
      </c>
      <c r="R14" s="34">
        <f t="shared" si="2"/>
        <v>0.757</v>
      </c>
      <c r="S14" s="34">
        <f t="shared" si="2"/>
        <v>0.758</v>
      </c>
      <c r="T14" s="34" t="s">
        <v>19</v>
      </c>
    </row>
    <row r="15" ht="14.1" customHeight="1" spans="2:20">
      <c r="B15" s="31" t="s">
        <v>102</v>
      </c>
      <c r="C15" s="34">
        <f t="shared" ref="C15:G15" si="3">MAX(C44:C63)</f>
        <v>35.35</v>
      </c>
      <c r="D15" s="34">
        <f t="shared" si="3"/>
        <v>35.39</v>
      </c>
      <c r="E15" s="34" t="s">
        <v>19</v>
      </c>
      <c r="F15" s="34">
        <f t="shared" si="3"/>
        <v>9.5</v>
      </c>
      <c r="G15" s="34">
        <f t="shared" si="3"/>
        <v>9.4</v>
      </c>
      <c r="H15" s="34" t="s">
        <v>19</v>
      </c>
      <c r="I15" s="34">
        <f t="shared" ref="I15:M15" si="4">MAX(I44:I63)</f>
        <v>4</v>
      </c>
      <c r="J15" s="34">
        <f t="shared" si="4"/>
        <v>4</v>
      </c>
      <c r="K15" s="34" t="s">
        <v>19</v>
      </c>
      <c r="L15" s="34">
        <f t="shared" si="4"/>
        <v>1.507</v>
      </c>
      <c r="M15" s="34">
        <f t="shared" si="4"/>
        <v>1.516</v>
      </c>
      <c r="N15" s="34" t="s">
        <v>19</v>
      </c>
      <c r="O15" s="34">
        <f t="shared" ref="O15:S15" si="5">MAX(O44:O63)</f>
        <v>2.778</v>
      </c>
      <c r="P15" s="34">
        <f t="shared" si="5"/>
        <v>2.813</v>
      </c>
      <c r="Q15" s="34" t="s">
        <v>19</v>
      </c>
      <c r="R15" s="34">
        <f t="shared" si="5"/>
        <v>0.765</v>
      </c>
      <c r="S15" s="34">
        <f t="shared" si="5"/>
        <v>0.765</v>
      </c>
      <c r="T15" s="34" t="s">
        <v>19</v>
      </c>
    </row>
    <row r="16" ht="14.1" customHeight="1" spans="2:20">
      <c r="B16" s="31" t="s">
        <v>103</v>
      </c>
      <c r="C16" s="34">
        <f t="shared" ref="C16:G16" si="6">AVERAGE(C44:C63)</f>
        <v>34.973</v>
      </c>
      <c r="D16" s="34">
        <f t="shared" si="6"/>
        <v>35.0835</v>
      </c>
      <c r="E16" s="34" t="s">
        <v>19</v>
      </c>
      <c r="F16" s="34">
        <f t="shared" si="6"/>
        <v>8.435</v>
      </c>
      <c r="G16" s="34">
        <f t="shared" si="6"/>
        <v>8.38</v>
      </c>
      <c r="H16" s="34" t="s">
        <v>19</v>
      </c>
      <c r="I16" s="34">
        <f t="shared" ref="I16:M16" si="7">AVERAGE(I44:I63)</f>
        <v>3.22</v>
      </c>
      <c r="J16" s="34">
        <f t="shared" si="7"/>
        <v>3.22</v>
      </c>
      <c r="K16" s="34" t="s">
        <v>19</v>
      </c>
      <c r="L16" s="34">
        <f t="shared" si="7"/>
        <v>1.481</v>
      </c>
      <c r="M16" s="34">
        <f t="shared" si="7"/>
        <v>1.4793</v>
      </c>
      <c r="N16" s="34" t="s">
        <v>19</v>
      </c>
      <c r="O16" s="34">
        <f t="shared" ref="O16:S16" si="8">AVERAGE(O44:O63)</f>
        <v>2.70675</v>
      </c>
      <c r="P16" s="34">
        <f t="shared" si="8"/>
        <v>2.7145</v>
      </c>
      <c r="Q16" s="34" t="s">
        <v>19</v>
      </c>
      <c r="R16" s="34">
        <f t="shared" si="8"/>
        <v>0.7608</v>
      </c>
      <c r="S16" s="34">
        <f t="shared" si="8"/>
        <v>0.7619</v>
      </c>
      <c r="T16" s="34" t="s">
        <v>19</v>
      </c>
    </row>
    <row r="17" ht="14.1" customHeight="1" spans="2:20">
      <c r="B17" s="31" t="s">
        <v>104</v>
      </c>
      <c r="C17" s="34">
        <f t="shared" ref="C17:G17" si="9">STDEVP(C44:C63)</f>
        <v>0.249180657355261</v>
      </c>
      <c r="D17" s="34">
        <f t="shared" si="9"/>
        <v>0.165023483177394</v>
      </c>
      <c r="E17" s="34" t="s">
        <v>19</v>
      </c>
      <c r="F17" s="34">
        <f t="shared" si="9"/>
        <v>0.67474069093245</v>
      </c>
      <c r="G17" s="34">
        <f t="shared" si="9"/>
        <v>0.656201188660917</v>
      </c>
      <c r="H17" s="34" t="s">
        <v>19</v>
      </c>
      <c r="I17" s="34">
        <f t="shared" ref="I17:M17" si="10">STDEVP(I44:I63)</f>
        <v>0.536283507111677</v>
      </c>
      <c r="J17" s="34">
        <f t="shared" si="10"/>
        <v>0.59464274989274</v>
      </c>
      <c r="K17" s="34" t="s">
        <v>19</v>
      </c>
      <c r="L17" s="34">
        <f t="shared" si="10"/>
        <v>0.0155595629758679</v>
      </c>
      <c r="M17" s="34">
        <f t="shared" si="10"/>
        <v>0.0180723545781948</v>
      </c>
      <c r="N17" s="34" t="s">
        <v>19</v>
      </c>
      <c r="O17" s="34">
        <f t="shared" ref="O17:S17" si="11">STDEVP(O44:O63)</f>
        <v>0.0349783861834705</v>
      </c>
      <c r="P17" s="34">
        <f t="shared" si="11"/>
        <v>0.0434954020558495</v>
      </c>
      <c r="Q17" s="34" t="s">
        <v>19</v>
      </c>
      <c r="R17" s="34">
        <f t="shared" si="11"/>
        <v>0.00196468827043885</v>
      </c>
      <c r="S17" s="34">
        <f t="shared" si="11"/>
        <v>0.00223383079036887</v>
      </c>
      <c r="T17" s="34" t="s">
        <v>19</v>
      </c>
    </row>
    <row r="18" ht="14.1" customHeight="1" spans="2:20">
      <c r="B18" s="31" t="s">
        <v>105</v>
      </c>
      <c r="C18" s="34" t="s">
        <v>106</v>
      </c>
      <c r="D18" s="34" t="s">
        <v>107</v>
      </c>
      <c r="E18" s="34" t="s">
        <v>108</v>
      </c>
      <c r="F18" s="34" t="s">
        <v>106</v>
      </c>
      <c r="G18" s="34" t="s">
        <v>107</v>
      </c>
      <c r="H18" s="34" t="s">
        <v>108</v>
      </c>
      <c r="I18" s="34" t="s">
        <v>106</v>
      </c>
      <c r="J18" s="34" t="s">
        <v>107</v>
      </c>
      <c r="K18" s="34" t="s">
        <v>108</v>
      </c>
      <c r="L18" s="34" t="s">
        <v>106</v>
      </c>
      <c r="M18" s="34" t="s">
        <v>107</v>
      </c>
      <c r="N18" s="34" t="s">
        <v>108</v>
      </c>
      <c r="O18" s="34" t="s">
        <v>106</v>
      </c>
      <c r="P18" s="34" t="s">
        <v>107</v>
      </c>
      <c r="Q18" s="34" t="s">
        <v>108</v>
      </c>
      <c r="R18" s="34" t="s">
        <v>106</v>
      </c>
      <c r="S18" s="34" t="s">
        <v>107</v>
      </c>
      <c r="T18" s="34" t="s">
        <v>108</v>
      </c>
    </row>
    <row r="19" s="20" customFormat="1" ht="14.1" customHeight="1" spans="2:20">
      <c r="B19" s="31">
        <v>1</v>
      </c>
      <c r="C19" s="35">
        <v>35.16</v>
      </c>
      <c r="D19" s="35">
        <v>35.07</v>
      </c>
      <c r="E19" s="36">
        <f>(D19-C19)/D19</f>
        <v>-0.00256629597946953</v>
      </c>
      <c r="F19" s="35">
        <v>7.8</v>
      </c>
      <c r="G19" s="35">
        <v>8.3</v>
      </c>
      <c r="H19" s="36" t="s">
        <v>19</v>
      </c>
      <c r="I19" s="35">
        <v>3</v>
      </c>
      <c r="J19" s="35">
        <v>3.7</v>
      </c>
      <c r="K19" s="39" t="s">
        <v>19</v>
      </c>
      <c r="L19" s="35">
        <v>1.465</v>
      </c>
      <c r="M19" s="35">
        <v>1.493</v>
      </c>
      <c r="N19" s="36">
        <f>(M19-L19)/M19</f>
        <v>0.0187541862022773</v>
      </c>
      <c r="O19" s="35">
        <v>2.762</v>
      </c>
      <c r="P19" s="35">
        <v>2.733</v>
      </c>
      <c r="Q19" s="36">
        <f>(P19-O19)/P19</f>
        <v>-0.0106110501280644</v>
      </c>
      <c r="R19" s="35">
        <v>0.763</v>
      </c>
      <c r="S19" s="35">
        <v>0.761</v>
      </c>
      <c r="T19" s="39">
        <f>(S19-R19)/S19</f>
        <v>-0.00262812089356111</v>
      </c>
    </row>
    <row r="20" s="20" customFormat="1" ht="14.1" customHeight="1" spans="2:20">
      <c r="B20" s="31">
        <v>2</v>
      </c>
      <c r="C20" s="35">
        <v>34.85</v>
      </c>
      <c r="D20" s="35">
        <v>35.28</v>
      </c>
      <c r="E20" s="36">
        <f t="shared" ref="E20:E63" si="12">(D20-C20)/D20</f>
        <v>0.01218820861678</v>
      </c>
      <c r="F20" s="35">
        <v>7.7</v>
      </c>
      <c r="G20" s="35">
        <v>9.1</v>
      </c>
      <c r="H20" s="36" t="s">
        <v>19</v>
      </c>
      <c r="I20" s="35">
        <v>4</v>
      </c>
      <c r="J20" s="35">
        <v>2.9</v>
      </c>
      <c r="K20" s="39" t="s">
        <v>19</v>
      </c>
      <c r="L20" s="35">
        <v>1.47</v>
      </c>
      <c r="M20" s="35">
        <v>1.476</v>
      </c>
      <c r="N20" s="36">
        <f t="shared" ref="N20:N63" si="13">(M20-L20)/M20</f>
        <v>0.00406504065040651</v>
      </c>
      <c r="O20" s="35">
        <v>2.705</v>
      </c>
      <c r="P20" s="35">
        <v>2.74</v>
      </c>
      <c r="Q20" s="36">
        <f t="shared" ref="Q20:Q63" si="14">(P20-O20)/P20</f>
        <v>0.0127737226277373</v>
      </c>
      <c r="R20" s="35">
        <v>0.758</v>
      </c>
      <c r="S20" s="35">
        <v>0.764</v>
      </c>
      <c r="T20" s="39">
        <f t="shared" ref="T20:T63" si="15">(S20-R20)/S20</f>
        <v>0.00785340314136126</v>
      </c>
    </row>
    <row r="21" s="20" customFormat="1" ht="14.1" customHeight="1" spans="2:20">
      <c r="B21" s="31">
        <v>3</v>
      </c>
      <c r="C21" s="35">
        <v>35.16</v>
      </c>
      <c r="D21" s="35">
        <v>34.96</v>
      </c>
      <c r="E21" s="36">
        <f t="shared" si="12"/>
        <v>-0.00572082379862688</v>
      </c>
      <c r="F21" s="35">
        <v>9.2</v>
      </c>
      <c r="G21" s="35">
        <v>7.5</v>
      </c>
      <c r="H21" s="36" t="s">
        <v>19</v>
      </c>
      <c r="I21" s="35">
        <v>3.3</v>
      </c>
      <c r="J21" s="35">
        <v>3</v>
      </c>
      <c r="K21" s="39" t="s">
        <v>19</v>
      </c>
      <c r="L21" s="35">
        <v>1.441</v>
      </c>
      <c r="M21" s="35">
        <v>1.488</v>
      </c>
      <c r="N21" s="36">
        <f t="shared" si="13"/>
        <v>0.0315860215053763</v>
      </c>
      <c r="O21" s="35">
        <v>2.782</v>
      </c>
      <c r="P21" s="35">
        <v>2.706</v>
      </c>
      <c r="Q21" s="36">
        <f t="shared" si="14"/>
        <v>-0.0280857354028086</v>
      </c>
      <c r="R21" s="35">
        <v>0.763</v>
      </c>
      <c r="S21" s="35">
        <v>0.759</v>
      </c>
      <c r="T21" s="39">
        <f t="shared" si="15"/>
        <v>-0.00527009222661397</v>
      </c>
    </row>
    <row r="22" s="20" customFormat="1" ht="14.1" customHeight="1" spans="2:20">
      <c r="B22" s="31">
        <v>4</v>
      </c>
      <c r="C22" s="35">
        <v>35.03</v>
      </c>
      <c r="D22" s="35">
        <v>34.96</v>
      </c>
      <c r="E22" s="36">
        <f t="shared" si="12"/>
        <v>-0.00200228832951946</v>
      </c>
      <c r="F22" s="35">
        <v>8.9</v>
      </c>
      <c r="G22" s="35">
        <v>8.2</v>
      </c>
      <c r="H22" s="36" t="s">
        <v>19</v>
      </c>
      <c r="I22" s="35">
        <v>2.4</v>
      </c>
      <c r="J22" s="35">
        <v>3.9</v>
      </c>
      <c r="K22" s="39" t="s">
        <v>19</v>
      </c>
      <c r="L22" s="35">
        <v>1.496</v>
      </c>
      <c r="M22" s="35">
        <v>1.496</v>
      </c>
      <c r="N22" s="36">
        <f t="shared" si="13"/>
        <v>0</v>
      </c>
      <c r="O22" s="35">
        <v>2.71</v>
      </c>
      <c r="P22" s="35">
        <v>2.703</v>
      </c>
      <c r="Q22" s="36">
        <f t="shared" si="14"/>
        <v>-0.0025897151313356</v>
      </c>
      <c r="R22" s="35">
        <v>0.762</v>
      </c>
      <c r="S22" s="35">
        <v>0.759</v>
      </c>
      <c r="T22" s="39">
        <f t="shared" si="15"/>
        <v>-0.00395256916996048</v>
      </c>
    </row>
    <row r="23" s="20" customFormat="1" ht="14.1" customHeight="1" spans="2:20">
      <c r="B23" s="31">
        <v>5</v>
      </c>
      <c r="C23" s="35">
        <v>35.3</v>
      </c>
      <c r="D23" s="35">
        <v>35.05</v>
      </c>
      <c r="E23" s="36">
        <f t="shared" si="12"/>
        <v>-0.00713266761768902</v>
      </c>
      <c r="F23" s="35">
        <v>7.5</v>
      </c>
      <c r="G23" s="35">
        <v>9.4</v>
      </c>
      <c r="H23" s="36" t="s">
        <v>19</v>
      </c>
      <c r="I23" s="35">
        <v>3.5</v>
      </c>
      <c r="J23" s="35">
        <v>3</v>
      </c>
      <c r="K23" s="39" t="s">
        <v>19</v>
      </c>
      <c r="L23" s="35">
        <v>1.482</v>
      </c>
      <c r="M23" s="35">
        <v>1.493</v>
      </c>
      <c r="N23" s="36">
        <f t="shared" si="13"/>
        <v>0.00736771600803759</v>
      </c>
      <c r="O23" s="35">
        <v>2.786</v>
      </c>
      <c r="P23" s="35">
        <v>2.712</v>
      </c>
      <c r="Q23" s="36">
        <f t="shared" si="14"/>
        <v>-0.0272861356932153</v>
      </c>
      <c r="R23" s="35">
        <v>0.765</v>
      </c>
      <c r="S23" s="35">
        <v>0.762</v>
      </c>
      <c r="T23" s="39">
        <f t="shared" si="15"/>
        <v>-0.00393700787401575</v>
      </c>
    </row>
    <row r="24" s="20" customFormat="1" ht="14.1" customHeight="1" spans="2:20">
      <c r="B24" s="31">
        <v>6</v>
      </c>
      <c r="C24" s="35">
        <v>35.14</v>
      </c>
      <c r="D24" s="35">
        <v>35.26</v>
      </c>
      <c r="E24" s="36">
        <f t="shared" si="12"/>
        <v>0.00340328984685188</v>
      </c>
      <c r="F24" s="35">
        <v>8.8</v>
      </c>
      <c r="G24" s="35">
        <v>8.1</v>
      </c>
      <c r="H24" s="36" t="s">
        <v>19</v>
      </c>
      <c r="I24" s="35">
        <v>3.7</v>
      </c>
      <c r="J24" s="35">
        <v>2.6</v>
      </c>
      <c r="K24" s="39" t="s">
        <v>19</v>
      </c>
      <c r="L24" s="35">
        <v>1.437</v>
      </c>
      <c r="M24" s="35">
        <v>1.455</v>
      </c>
      <c r="N24" s="36">
        <f t="shared" si="13"/>
        <v>0.0123711340206186</v>
      </c>
      <c r="O24" s="35">
        <v>2.771</v>
      </c>
      <c r="P24" s="35">
        <v>2.758</v>
      </c>
      <c r="Q24" s="36">
        <f t="shared" si="14"/>
        <v>-0.00471356055112397</v>
      </c>
      <c r="R24" s="35">
        <v>0.763</v>
      </c>
      <c r="S24" s="35">
        <v>0.764</v>
      </c>
      <c r="T24" s="39">
        <f t="shared" si="15"/>
        <v>0.00130890052356021</v>
      </c>
    </row>
    <row r="25" s="20" customFormat="1" ht="14.1" customHeight="1" spans="2:20">
      <c r="B25" s="31">
        <v>7</v>
      </c>
      <c r="C25" s="35">
        <v>35.03</v>
      </c>
      <c r="D25" s="35">
        <v>35.07</v>
      </c>
      <c r="E25" s="36">
        <f t="shared" si="12"/>
        <v>0.00114057599087537</v>
      </c>
      <c r="F25" s="35">
        <v>9.2</v>
      </c>
      <c r="G25" s="35">
        <v>7.6</v>
      </c>
      <c r="H25" s="36" t="s">
        <v>19</v>
      </c>
      <c r="I25" s="35">
        <v>2.8</v>
      </c>
      <c r="J25" s="35">
        <v>3.9</v>
      </c>
      <c r="K25" s="39" t="s">
        <v>19</v>
      </c>
      <c r="L25" s="35">
        <v>1.479</v>
      </c>
      <c r="M25" s="35">
        <v>1.479</v>
      </c>
      <c r="N25" s="36">
        <f t="shared" si="13"/>
        <v>0</v>
      </c>
      <c r="O25" s="35">
        <v>2.704</v>
      </c>
      <c r="P25" s="35">
        <v>2.709</v>
      </c>
      <c r="Q25" s="36">
        <f t="shared" si="14"/>
        <v>0.00184569952011809</v>
      </c>
      <c r="R25" s="35">
        <v>0.762</v>
      </c>
      <c r="S25" s="35">
        <v>0.762</v>
      </c>
      <c r="T25" s="39">
        <f t="shared" si="15"/>
        <v>0</v>
      </c>
    </row>
    <row r="26" s="20" customFormat="1" ht="14.1" customHeight="1" spans="2:20">
      <c r="B26" s="31">
        <v>8</v>
      </c>
      <c r="C26" s="35">
        <v>35.01</v>
      </c>
      <c r="D26" s="35">
        <v>35.24</v>
      </c>
      <c r="E26" s="36">
        <f t="shared" si="12"/>
        <v>0.00652667423382531</v>
      </c>
      <c r="F26" s="35">
        <v>7.6</v>
      </c>
      <c r="G26" s="35">
        <v>9</v>
      </c>
      <c r="H26" s="36" t="s">
        <v>19</v>
      </c>
      <c r="I26" s="35">
        <v>3.3</v>
      </c>
      <c r="J26" s="35">
        <v>3.5</v>
      </c>
      <c r="K26" s="39" t="s">
        <v>19</v>
      </c>
      <c r="L26" s="35">
        <v>1.491</v>
      </c>
      <c r="M26" s="35">
        <v>1.506</v>
      </c>
      <c r="N26" s="36">
        <f t="shared" si="13"/>
        <v>0.00996015936254974</v>
      </c>
      <c r="O26" s="35">
        <v>2.721</v>
      </c>
      <c r="P26" s="35">
        <v>2.758</v>
      </c>
      <c r="Q26" s="36">
        <f t="shared" si="14"/>
        <v>0.0134155184916606</v>
      </c>
      <c r="R26" s="35">
        <v>0.761</v>
      </c>
      <c r="S26" s="35">
        <v>0.764</v>
      </c>
      <c r="T26" s="39">
        <f t="shared" si="15"/>
        <v>0.00392670157068063</v>
      </c>
    </row>
    <row r="27" s="20" customFormat="1" ht="14.1" customHeight="1" spans="2:20">
      <c r="B27" s="31">
        <v>9</v>
      </c>
      <c r="C27" s="35">
        <v>34.96</v>
      </c>
      <c r="D27" s="35">
        <v>35.03</v>
      </c>
      <c r="E27" s="36">
        <f t="shared" si="12"/>
        <v>0.00199828718241508</v>
      </c>
      <c r="F27" s="35">
        <v>7.8</v>
      </c>
      <c r="G27" s="35">
        <v>9.1</v>
      </c>
      <c r="H27" s="36" t="s">
        <v>19</v>
      </c>
      <c r="I27" s="35">
        <v>4.1</v>
      </c>
      <c r="J27" s="35">
        <v>2.5</v>
      </c>
      <c r="K27" s="39" t="s">
        <v>19</v>
      </c>
      <c r="L27" s="35">
        <v>1.492</v>
      </c>
      <c r="M27" s="35">
        <v>1.477</v>
      </c>
      <c r="N27" s="36">
        <f t="shared" si="13"/>
        <v>-0.0101557210561949</v>
      </c>
      <c r="O27" s="35">
        <v>2.703</v>
      </c>
      <c r="P27" s="35">
        <v>2.72</v>
      </c>
      <c r="Q27" s="36">
        <f t="shared" si="14"/>
        <v>0.00625000000000013</v>
      </c>
      <c r="R27" s="35">
        <v>0.76</v>
      </c>
      <c r="S27" s="35">
        <v>0.762</v>
      </c>
      <c r="T27" s="39">
        <f t="shared" si="15"/>
        <v>0.0026246719160105</v>
      </c>
    </row>
    <row r="28" s="20" customFormat="1" ht="14.1" customHeight="1" spans="2:20">
      <c r="B28" s="31">
        <v>10</v>
      </c>
      <c r="C28" s="35">
        <v>35.19</v>
      </c>
      <c r="D28" s="35">
        <v>35.21</v>
      </c>
      <c r="E28" s="36">
        <f t="shared" si="12"/>
        <v>0.000568020448736243</v>
      </c>
      <c r="F28" s="35">
        <v>9.4</v>
      </c>
      <c r="G28" s="35">
        <v>7.7</v>
      </c>
      <c r="H28" s="36" t="s">
        <v>19</v>
      </c>
      <c r="I28" s="35">
        <v>3.1</v>
      </c>
      <c r="J28" s="35">
        <v>3.2</v>
      </c>
      <c r="K28" s="39" t="s">
        <v>19</v>
      </c>
      <c r="L28" s="35">
        <v>1.454</v>
      </c>
      <c r="M28" s="35">
        <v>1.459</v>
      </c>
      <c r="N28" s="36">
        <f t="shared" si="13"/>
        <v>0.0034270047978068</v>
      </c>
      <c r="O28" s="35">
        <v>2.848</v>
      </c>
      <c r="P28" s="35">
        <v>2.746</v>
      </c>
      <c r="Q28" s="36">
        <f t="shared" si="14"/>
        <v>-0.0371449380917698</v>
      </c>
      <c r="R28" s="35">
        <v>0.767</v>
      </c>
      <c r="S28" s="35">
        <v>0.762</v>
      </c>
      <c r="T28" s="39">
        <f t="shared" si="15"/>
        <v>-0.00656167979002625</v>
      </c>
    </row>
    <row r="29" s="20" customFormat="1" ht="14.1" customHeight="1" spans="2:20">
      <c r="B29" s="31">
        <v>11</v>
      </c>
      <c r="C29" s="35">
        <v>35.13</v>
      </c>
      <c r="D29" s="35">
        <v>34.99</v>
      </c>
      <c r="E29" s="36">
        <f t="shared" si="12"/>
        <v>-0.00400114318376681</v>
      </c>
      <c r="F29" s="35">
        <v>8.1</v>
      </c>
      <c r="G29" s="35">
        <v>8.7</v>
      </c>
      <c r="H29" s="36" t="s">
        <v>19</v>
      </c>
      <c r="I29" s="35">
        <v>2.5</v>
      </c>
      <c r="J29" s="35">
        <v>3.7</v>
      </c>
      <c r="K29" s="39" t="s">
        <v>19</v>
      </c>
      <c r="L29" s="35">
        <v>1.498</v>
      </c>
      <c r="M29" s="35">
        <v>1.5</v>
      </c>
      <c r="N29" s="36">
        <f t="shared" si="13"/>
        <v>0.00133333333333333</v>
      </c>
      <c r="O29" s="35">
        <v>2.71</v>
      </c>
      <c r="P29" s="35">
        <v>2.699</v>
      </c>
      <c r="Q29" s="36">
        <f t="shared" si="14"/>
        <v>-0.00407558354946281</v>
      </c>
      <c r="R29" s="35">
        <v>0.762</v>
      </c>
      <c r="S29" s="35">
        <v>0.76</v>
      </c>
      <c r="T29" s="39">
        <f t="shared" si="15"/>
        <v>-0.00263157894736842</v>
      </c>
    </row>
    <row r="30" s="20" customFormat="1" ht="14.1" customHeight="1" spans="2:20">
      <c r="B30" s="31">
        <v>12</v>
      </c>
      <c r="C30" s="35">
        <v>35.27</v>
      </c>
      <c r="D30" s="35">
        <v>35.23</v>
      </c>
      <c r="E30" s="36">
        <f t="shared" si="12"/>
        <v>-0.00113539596934449</v>
      </c>
      <c r="F30" s="35">
        <v>7.7</v>
      </c>
      <c r="G30" s="35">
        <v>9</v>
      </c>
      <c r="H30" s="36" t="s">
        <v>19</v>
      </c>
      <c r="I30" s="35">
        <v>3.9</v>
      </c>
      <c r="J30" s="35">
        <v>2.8</v>
      </c>
      <c r="K30" s="39" t="s">
        <v>19</v>
      </c>
      <c r="L30" s="35">
        <v>1.499</v>
      </c>
      <c r="M30" s="35">
        <v>1.49</v>
      </c>
      <c r="N30" s="36">
        <f t="shared" si="13"/>
        <v>-0.00604026845637592</v>
      </c>
      <c r="O30" s="35">
        <v>2.809</v>
      </c>
      <c r="P30" s="35">
        <v>2.745</v>
      </c>
      <c r="Q30" s="36">
        <f t="shared" si="14"/>
        <v>-0.0233151183970856</v>
      </c>
      <c r="R30" s="35">
        <v>0.766</v>
      </c>
      <c r="S30" s="35">
        <v>0.764</v>
      </c>
      <c r="T30" s="39">
        <f t="shared" si="15"/>
        <v>-0.00261780104712042</v>
      </c>
    </row>
    <row r="31" s="20" customFormat="1" ht="14.1" customHeight="1" spans="2:20">
      <c r="B31" s="31">
        <v>13</v>
      </c>
      <c r="C31" s="35">
        <v>35.3</v>
      </c>
      <c r="D31" s="35">
        <v>35.1</v>
      </c>
      <c r="E31" s="36">
        <f t="shared" si="12"/>
        <v>-0.00569800569800558</v>
      </c>
      <c r="F31" s="35">
        <v>9</v>
      </c>
      <c r="G31" s="35">
        <v>7.5</v>
      </c>
      <c r="H31" s="36" t="s">
        <v>19</v>
      </c>
      <c r="I31" s="35">
        <v>3.6</v>
      </c>
      <c r="J31" s="35">
        <v>3.4</v>
      </c>
      <c r="K31" s="39" t="s">
        <v>19</v>
      </c>
      <c r="L31" s="35">
        <v>1.502</v>
      </c>
      <c r="M31" s="35">
        <v>1.509</v>
      </c>
      <c r="N31" s="36">
        <f t="shared" si="13"/>
        <v>0.00463883366467853</v>
      </c>
      <c r="O31" s="35">
        <v>2.81</v>
      </c>
      <c r="P31" s="35">
        <v>2.747</v>
      </c>
      <c r="Q31" s="36">
        <f t="shared" si="14"/>
        <v>-0.0229341099381144</v>
      </c>
      <c r="R31" s="35">
        <v>0.767</v>
      </c>
      <c r="S31" s="35">
        <v>0.762</v>
      </c>
      <c r="T31" s="39">
        <f t="shared" si="15"/>
        <v>-0.00656167979002625</v>
      </c>
    </row>
    <row r="32" s="20" customFormat="1" ht="14.1" customHeight="1" spans="2:20">
      <c r="B32" s="31">
        <v>14</v>
      </c>
      <c r="C32" s="35">
        <v>34.93</v>
      </c>
      <c r="D32" s="35">
        <v>35.01</v>
      </c>
      <c r="E32" s="36">
        <f t="shared" si="12"/>
        <v>0.00228506141102537</v>
      </c>
      <c r="F32" s="35">
        <v>8.7</v>
      </c>
      <c r="G32" s="35">
        <v>8.2</v>
      </c>
      <c r="H32" s="36" t="s">
        <v>19</v>
      </c>
      <c r="I32" s="35">
        <v>2.5</v>
      </c>
      <c r="J32" s="35">
        <v>3.8</v>
      </c>
      <c r="K32" s="39" t="s">
        <v>19</v>
      </c>
      <c r="L32" s="35">
        <v>1.478</v>
      </c>
      <c r="M32" s="35">
        <v>1.496</v>
      </c>
      <c r="N32" s="36">
        <f t="shared" si="13"/>
        <v>0.0120320855614973</v>
      </c>
      <c r="O32" s="35">
        <v>2.714</v>
      </c>
      <c r="P32" s="35">
        <v>2.688</v>
      </c>
      <c r="Q32" s="36">
        <f t="shared" si="14"/>
        <v>-0.00967261904761897</v>
      </c>
      <c r="R32" s="35">
        <v>0.759</v>
      </c>
      <c r="S32" s="35">
        <v>0.763</v>
      </c>
      <c r="T32" s="39">
        <f t="shared" si="15"/>
        <v>0.00524246395806029</v>
      </c>
    </row>
    <row r="33" s="20" customFormat="1" ht="14.1" customHeight="1" spans="2:20">
      <c r="B33" s="31">
        <v>15</v>
      </c>
      <c r="C33" s="35">
        <v>35.03</v>
      </c>
      <c r="D33" s="35">
        <v>35.26</v>
      </c>
      <c r="E33" s="36">
        <f t="shared" si="12"/>
        <v>0.00652297220646616</v>
      </c>
      <c r="F33" s="35">
        <v>7.5</v>
      </c>
      <c r="G33" s="35">
        <v>9.4</v>
      </c>
      <c r="H33" s="36" t="s">
        <v>19</v>
      </c>
      <c r="I33" s="35">
        <v>3.9</v>
      </c>
      <c r="J33" s="35">
        <v>3.1</v>
      </c>
      <c r="K33" s="39" t="s">
        <v>19</v>
      </c>
      <c r="L33" s="35">
        <v>1.493</v>
      </c>
      <c r="M33" s="35">
        <v>1.489</v>
      </c>
      <c r="N33" s="36">
        <f t="shared" si="13"/>
        <v>-0.00268636668905306</v>
      </c>
      <c r="O33" s="35">
        <v>2.744</v>
      </c>
      <c r="P33" s="35">
        <v>2.769</v>
      </c>
      <c r="Q33" s="36">
        <f t="shared" si="14"/>
        <v>0.00902853015529069</v>
      </c>
      <c r="R33" s="35">
        <v>0.764</v>
      </c>
      <c r="S33" s="35">
        <v>0.764</v>
      </c>
      <c r="T33" s="39">
        <f t="shared" si="15"/>
        <v>0</v>
      </c>
    </row>
    <row r="34" s="20" customFormat="1" ht="14.1" customHeight="1" spans="2:20">
      <c r="B34" s="31">
        <v>16</v>
      </c>
      <c r="C34" s="35">
        <v>35.14</v>
      </c>
      <c r="D34" s="35">
        <v>35.31</v>
      </c>
      <c r="E34" s="36">
        <f t="shared" si="12"/>
        <v>0.00481450014160299</v>
      </c>
      <c r="F34" s="35">
        <v>8.6</v>
      </c>
      <c r="G34" s="35">
        <v>8</v>
      </c>
      <c r="H34" s="36" t="s">
        <v>19</v>
      </c>
      <c r="I34" s="35">
        <v>3.6</v>
      </c>
      <c r="J34" s="35">
        <v>2.5</v>
      </c>
      <c r="K34" s="39" t="s">
        <v>19</v>
      </c>
      <c r="L34" s="35">
        <v>1.492</v>
      </c>
      <c r="M34" s="35">
        <v>1.484</v>
      </c>
      <c r="N34" s="36">
        <f t="shared" si="13"/>
        <v>-0.00539083557951483</v>
      </c>
      <c r="O34" s="35">
        <v>2.717</v>
      </c>
      <c r="P34" s="35">
        <v>2.761</v>
      </c>
      <c r="Q34" s="36">
        <f t="shared" si="14"/>
        <v>0.0159362549800797</v>
      </c>
      <c r="R34" s="35">
        <v>0.761</v>
      </c>
      <c r="S34" s="35">
        <v>0.765</v>
      </c>
      <c r="T34" s="39">
        <f t="shared" si="15"/>
        <v>0.00522875816993465</v>
      </c>
    </row>
    <row r="35" s="20" customFormat="1" ht="14.1" customHeight="1" spans="2:20">
      <c r="B35" s="31">
        <v>17</v>
      </c>
      <c r="C35" s="35">
        <v>35.07</v>
      </c>
      <c r="D35" s="35">
        <v>35.04</v>
      </c>
      <c r="E35" s="36">
        <f t="shared" si="12"/>
        <v>-0.000856164383561676</v>
      </c>
      <c r="F35" s="35">
        <v>9.6</v>
      </c>
      <c r="G35" s="35">
        <v>7.6</v>
      </c>
      <c r="H35" s="36" t="s">
        <v>19</v>
      </c>
      <c r="I35" s="35">
        <v>3</v>
      </c>
      <c r="J35" s="35">
        <v>4</v>
      </c>
      <c r="K35" s="39" t="s">
        <v>19</v>
      </c>
      <c r="L35" s="35">
        <v>1.484</v>
      </c>
      <c r="M35" s="35">
        <v>1.497</v>
      </c>
      <c r="N35" s="36">
        <f t="shared" si="13"/>
        <v>0.00868403473613903</v>
      </c>
      <c r="O35" s="35">
        <v>2.745</v>
      </c>
      <c r="P35" s="35">
        <v>2.694</v>
      </c>
      <c r="Q35" s="36">
        <f t="shared" si="14"/>
        <v>-0.0189309576837417</v>
      </c>
      <c r="R35" s="35">
        <v>0.763</v>
      </c>
      <c r="S35" s="35">
        <v>0.762</v>
      </c>
      <c r="T35" s="39">
        <f t="shared" si="15"/>
        <v>-0.00131233595800525</v>
      </c>
    </row>
    <row r="36" s="20" customFormat="1" ht="14.1" customHeight="1" spans="2:20">
      <c r="B36" s="31">
        <v>18</v>
      </c>
      <c r="C36" s="35">
        <v>34.98</v>
      </c>
      <c r="D36" s="35">
        <v>34.94</v>
      </c>
      <c r="E36" s="36">
        <f t="shared" si="12"/>
        <v>-0.00114481969089866</v>
      </c>
      <c r="F36" s="35">
        <v>8.2</v>
      </c>
      <c r="G36" s="35">
        <v>9.2</v>
      </c>
      <c r="H36" s="36" t="s">
        <v>19</v>
      </c>
      <c r="I36" s="35">
        <v>2.6</v>
      </c>
      <c r="J36" s="35">
        <v>3.4</v>
      </c>
      <c r="K36" s="39" t="s">
        <v>19</v>
      </c>
      <c r="L36" s="35">
        <v>1.484</v>
      </c>
      <c r="M36" s="35">
        <v>1.491</v>
      </c>
      <c r="N36" s="36">
        <f t="shared" si="13"/>
        <v>0.00469483568075125</v>
      </c>
      <c r="O36" s="35">
        <v>2.714</v>
      </c>
      <c r="P36" s="35">
        <v>2.72</v>
      </c>
      <c r="Q36" s="36">
        <f t="shared" si="14"/>
        <v>0.00220588235294126</v>
      </c>
      <c r="R36" s="35">
        <v>0.759</v>
      </c>
      <c r="S36" s="35">
        <v>0.76</v>
      </c>
      <c r="T36" s="39">
        <f t="shared" si="15"/>
        <v>0.00131578947368421</v>
      </c>
    </row>
    <row r="37" s="20" customFormat="1" ht="14.1" customHeight="1" spans="2:20">
      <c r="B37" s="31">
        <v>19</v>
      </c>
      <c r="C37" s="35">
        <v>34.98</v>
      </c>
      <c r="D37" s="35">
        <v>35.04</v>
      </c>
      <c r="E37" s="36">
        <f t="shared" si="12"/>
        <v>0.00171232876712335</v>
      </c>
      <c r="F37" s="35">
        <v>7.7</v>
      </c>
      <c r="G37" s="35">
        <v>8.2</v>
      </c>
      <c r="H37" s="36" t="s">
        <v>19</v>
      </c>
      <c r="I37" s="35">
        <v>3.9</v>
      </c>
      <c r="J37" s="35">
        <v>2.6</v>
      </c>
      <c r="K37" s="39" t="s">
        <v>19</v>
      </c>
      <c r="L37" s="35">
        <v>1.504</v>
      </c>
      <c r="M37" s="35">
        <v>1.498</v>
      </c>
      <c r="N37" s="36">
        <f t="shared" si="13"/>
        <v>-0.00400534045393859</v>
      </c>
      <c r="O37" s="35">
        <v>2.698</v>
      </c>
      <c r="P37" s="35">
        <v>2.692</v>
      </c>
      <c r="Q37" s="36">
        <f t="shared" si="14"/>
        <v>-0.0022288261515601</v>
      </c>
      <c r="R37" s="35">
        <v>0.761</v>
      </c>
      <c r="S37" s="35">
        <v>0.761</v>
      </c>
      <c r="T37" s="39">
        <f t="shared" si="15"/>
        <v>0</v>
      </c>
    </row>
    <row r="38" s="20" customFormat="1" ht="14.1" customHeight="1" spans="2:20">
      <c r="B38" s="31">
        <v>20</v>
      </c>
      <c r="C38" s="35">
        <v>34.96</v>
      </c>
      <c r="D38" s="35">
        <v>35.03</v>
      </c>
      <c r="E38" s="36">
        <f t="shared" si="12"/>
        <v>0.00199828718241508</v>
      </c>
      <c r="F38" s="35">
        <v>9</v>
      </c>
      <c r="G38" s="35">
        <v>7.6</v>
      </c>
      <c r="H38" s="36" t="s">
        <v>19</v>
      </c>
      <c r="I38" s="35">
        <v>3.3</v>
      </c>
      <c r="J38" s="35">
        <v>3.8</v>
      </c>
      <c r="K38" s="39" t="s">
        <v>19</v>
      </c>
      <c r="L38" s="35">
        <v>1.483</v>
      </c>
      <c r="M38" s="35">
        <v>1.479</v>
      </c>
      <c r="N38" s="36">
        <f t="shared" si="13"/>
        <v>-0.00270453008789723</v>
      </c>
      <c r="O38" s="35">
        <v>2.701</v>
      </c>
      <c r="P38" s="35">
        <v>2.717</v>
      </c>
      <c r="Q38" s="36">
        <f t="shared" si="14"/>
        <v>0.00588884799411116</v>
      </c>
      <c r="R38" s="35">
        <v>0.759</v>
      </c>
      <c r="S38" s="35">
        <v>0.762</v>
      </c>
      <c r="T38" s="39">
        <f t="shared" si="15"/>
        <v>0.00393700787401575</v>
      </c>
    </row>
    <row r="39" s="20" customFormat="1" ht="14.1" customHeight="1" spans="2:20">
      <c r="B39" s="31">
        <v>21</v>
      </c>
      <c r="C39" s="35">
        <v>35.16</v>
      </c>
      <c r="D39" s="35">
        <v>35.16</v>
      </c>
      <c r="E39" s="36">
        <f t="shared" si="12"/>
        <v>0</v>
      </c>
      <c r="F39" s="35">
        <v>9.1</v>
      </c>
      <c r="G39" s="35">
        <v>9.1</v>
      </c>
      <c r="H39" s="36" t="s">
        <v>19</v>
      </c>
      <c r="I39" s="35">
        <v>2.7</v>
      </c>
      <c r="J39" s="35">
        <v>3.4</v>
      </c>
      <c r="K39" s="39" t="s">
        <v>19</v>
      </c>
      <c r="L39" s="35">
        <v>1.48</v>
      </c>
      <c r="M39" s="35">
        <v>1.456</v>
      </c>
      <c r="N39" s="36">
        <f t="shared" si="13"/>
        <v>-0.0164835164835165</v>
      </c>
      <c r="O39" s="35">
        <v>2.707</v>
      </c>
      <c r="P39" s="35">
        <v>2.725</v>
      </c>
      <c r="Q39" s="36">
        <f t="shared" si="14"/>
        <v>0.00660550458715605</v>
      </c>
      <c r="R39" s="35">
        <v>0.763</v>
      </c>
      <c r="S39" s="35">
        <v>0.762</v>
      </c>
      <c r="T39" s="39">
        <f t="shared" si="15"/>
        <v>-0.00131233595800525</v>
      </c>
    </row>
    <row r="40" s="20" customFormat="1" ht="14.1" customHeight="1" spans="2:20">
      <c r="B40" s="31">
        <v>22</v>
      </c>
      <c r="C40" s="35">
        <v>35.02</v>
      </c>
      <c r="D40" s="35">
        <v>34.95</v>
      </c>
      <c r="E40" s="36">
        <f t="shared" si="12"/>
        <v>-0.00200286123032905</v>
      </c>
      <c r="F40" s="35">
        <v>7.4</v>
      </c>
      <c r="G40" s="35">
        <v>9</v>
      </c>
      <c r="H40" s="36" t="s">
        <v>19</v>
      </c>
      <c r="I40" s="35">
        <v>3.4</v>
      </c>
      <c r="J40" s="35">
        <v>2.6</v>
      </c>
      <c r="K40" s="39" t="s">
        <v>19</v>
      </c>
      <c r="L40" s="35">
        <v>1.482</v>
      </c>
      <c r="M40" s="35">
        <v>1.491</v>
      </c>
      <c r="N40" s="36">
        <f t="shared" si="13"/>
        <v>0.00603621730382302</v>
      </c>
      <c r="O40" s="35">
        <v>2.69</v>
      </c>
      <c r="P40" s="35">
        <v>2.673</v>
      </c>
      <c r="Q40" s="36">
        <f t="shared" si="14"/>
        <v>-0.0063598952487841</v>
      </c>
      <c r="R40" s="35">
        <v>0.76</v>
      </c>
      <c r="S40" s="35">
        <v>0.759</v>
      </c>
      <c r="T40" s="39">
        <f t="shared" si="15"/>
        <v>-0.00131752305665349</v>
      </c>
    </row>
    <row r="41" s="20" customFormat="1" ht="14.1" customHeight="1" spans="2:20">
      <c r="B41" s="31">
        <v>23</v>
      </c>
      <c r="C41" s="35">
        <v>35.15</v>
      </c>
      <c r="D41" s="35">
        <v>35.3</v>
      </c>
      <c r="E41" s="36">
        <f t="shared" si="12"/>
        <v>0.00424929178470251</v>
      </c>
      <c r="F41" s="35">
        <v>8.3</v>
      </c>
      <c r="G41" s="35">
        <v>7.5</v>
      </c>
      <c r="H41" s="36" t="s">
        <v>19</v>
      </c>
      <c r="I41" s="35">
        <v>3.9</v>
      </c>
      <c r="J41" s="35">
        <v>3.2</v>
      </c>
      <c r="K41" s="39" t="s">
        <v>19</v>
      </c>
      <c r="L41" s="35">
        <v>1.461</v>
      </c>
      <c r="M41" s="35">
        <v>1.454</v>
      </c>
      <c r="N41" s="36">
        <f t="shared" si="13"/>
        <v>-0.00481430536451177</v>
      </c>
      <c r="O41" s="35">
        <v>2.726</v>
      </c>
      <c r="P41" s="35">
        <v>2.837</v>
      </c>
      <c r="Q41" s="36">
        <f t="shared" si="14"/>
        <v>0.0391258371519211</v>
      </c>
      <c r="R41" s="35">
        <v>0.763</v>
      </c>
      <c r="S41" s="35">
        <v>0.767</v>
      </c>
      <c r="T41" s="39">
        <f t="shared" si="15"/>
        <v>0.00521512385919166</v>
      </c>
    </row>
    <row r="42" s="20" customFormat="1" ht="14.1" customHeight="1" spans="2:20">
      <c r="B42" s="31">
        <v>24</v>
      </c>
      <c r="C42" s="35">
        <v>34.91</v>
      </c>
      <c r="D42" s="35">
        <v>34.76</v>
      </c>
      <c r="E42" s="36">
        <f t="shared" si="12"/>
        <v>-0.0043153049482163</v>
      </c>
      <c r="F42" s="35">
        <v>9.3</v>
      </c>
      <c r="G42" s="35">
        <v>8.1</v>
      </c>
      <c r="H42" s="36" t="s">
        <v>19</v>
      </c>
      <c r="I42" s="35">
        <v>3</v>
      </c>
      <c r="J42" s="35">
        <v>3.8</v>
      </c>
      <c r="K42" s="39" t="s">
        <v>19</v>
      </c>
      <c r="L42" s="35">
        <v>1.49</v>
      </c>
      <c r="M42" s="35">
        <v>1.48</v>
      </c>
      <c r="N42" s="36">
        <f t="shared" si="13"/>
        <v>-0.00675675675675676</v>
      </c>
      <c r="O42" s="35">
        <v>2.648</v>
      </c>
      <c r="P42" s="35">
        <v>2.697</v>
      </c>
      <c r="Q42" s="36">
        <f t="shared" si="14"/>
        <v>0.0181683351872451</v>
      </c>
      <c r="R42" s="35">
        <v>0.759</v>
      </c>
      <c r="S42" s="35">
        <v>0.76</v>
      </c>
      <c r="T42" s="39">
        <f t="shared" si="15"/>
        <v>0.00131578947368421</v>
      </c>
    </row>
    <row r="43" s="20" customFormat="1" ht="14.1" customHeight="1" spans="2:20">
      <c r="B43" s="31">
        <v>25</v>
      </c>
      <c r="C43" s="35">
        <v>35.06</v>
      </c>
      <c r="D43" s="35">
        <v>35.3</v>
      </c>
      <c r="E43" s="36">
        <f t="shared" si="12"/>
        <v>0.00679886685552394</v>
      </c>
      <c r="F43" s="35">
        <v>7.9</v>
      </c>
      <c r="G43" s="35">
        <v>9.1</v>
      </c>
      <c r="H43" s="36" t="s">
        <v>19</v>
      </c>
      <c r="I43" s="35">
        <v>2.7</v>
      </c>
      <c r="J43" s="35">
        <v>2.8</v>
      </c>
      <c r="K43" s="39" t="s">
        <v>19</v>
      </c>
      <c r="L43" s="35">
        <v>1.499</v>
      </c>
      <c r="M43" s="35">
        <v>1.495</v>
      </c>
      <c r="N43" s="36">
        <f t="shared" si="13"/>
        <v>-0.00267558528428094</v>
      </c>
      <c r="O43" s="35">
        <v>2.714</v>
      </c>
      <c r="P43" s="35">
        <v>2.764</v>
      </c>
      <c r="Q43" s="36">
        <f t="shared" si="14"/>
        <v>0.0180897250361794</v>
      </c>
      <c r="R43" s="35">
        <v>0.761</v>
      </c>
      <c r="S43" s="35">
        <v>0.764</v>
      </c>
      <c r="T43" s="39">
        <f t="shared" si="15"/>
        <v>0.00392670157068063</v>
      </c>
    </row>
    <row r="44" s="20" customFormat="1" ht="14.1" customHeight="1" spans="2:20">
      <c r="B44" s="31">
        <v>26</v>
      </c>
      <c r="C44" s="35">
        <v>35.14</v>
      </c>
      <c r="D44" s="35">
        <v>34.84</v>
      </c>
      <c r="E44" s="36">
        <f t="shared" si="12"/>
        <v>-0.00861079219288166</v>
      </c>
      <c r="F44" s="35">
        <v>7.8</v>
      </c>
      <c r="G44" s="35">
        <v>7.9</v>
      </c>
      <c r="H44" s="36" t="s">
        <v>19</v>
      </c>
      <c r="I44" s="35">
        <v>4</v>
      </c>
      <c r="J44" s="35">
        <v>2.6</v>
      </c>
      <c r="K44" s="39" t="s">
        <v>19</v>
      </c>
      <c r="L44" s="35">
        <v>1.474</v>
      </c>
      <c r="M44" s="35">
        <v>1.475</v>
      </c>
      <c r="N44" s="36">
        <f t="shared" si="13"/>
        <v>0.000677966101694991</v>
      </c>
      <c r="O44" s="35">
        <v>2.735</v>
      </c>
      <c r="P44" s="35">
        <v>2.716</v>
      </c>
      <c r="Q44" s="36">
        <f t="shared" si="14"/>
        <v>-0.00699558173784966</v>
      </c>
      <c r="R44" s="35">
        <v>0.762</v>
      </c>
      <c r="S44" s="35">
        <v>0.758</v>
      </c>
      <c r="T44" s="39">
        <f t="shared" si="15"/>
        <v>-0.00527704485488127</v>
      </c>
    </row>
    <row r="45" s="20" customFormat="1" ht="14.1" customHeight="1" spans="2:20">
      <c r="B45" s="31">
        <v>27</v>
      </c>
      <c r="C45" s="35">
        <v>35.03</v>
      </c>
      <c r="D45" s="35">
        <v>34.89</v>
      </c>
      <c r="E45" s="36">
        <f t="shared" si="12"/>
        <v>-0.00401261106334195</v>
      </c>
      <c r="F45" s="35">
        <v>9.1</v>
      </c>
      <c r="G45" s="35">
        <v>7.7</v>
      </c>
      <c r="H45" s="36" t="s">
        <v>19</v>
      </c>
      <c r="I45" s="35">
        <v>3.5</v>
      </c>
      <c r="J45" s="35">
        <v>4</v>
      </c>
      <c r="K45" s="39" t="s">
        <v>19</v>
      </c>
      <c r="L45" s="35">
        <v>1.479</v>
      </c>
      <c r="M45" s="35">
        <v>1.491</v>
      </c>
      <c r="N45" s="36">
        <f t="shared" si="13"/>
        <v>0.00804828973843059</v>
      </c>
      <c r="O45" s="35">
        <v>2.704</v>
      </c>
      <c r="P45" s="35">
        <v>2.694</v>
      </c>
      <c r="Q45" s="36">
        <f t="shared" si="14"/>
        <v>-0.00371195248700825</v>
      </c>
      <c r="R45" s="35">
        <v>0.763</v>
      </c>
      <c r="S45" s="35">
        <v>0.759</v>
      </c>
      <c r="T45" s="39">
        <f t="shared" si="15"/>
        <v>-0.00527009222661397</v>
      </c>
    </row>
    <row r="46" s="20" customFormat="1" ht="14.1" customHeight="1" spans="2:20">
      <c r="B46" s="31">
        <v>28</v>
      </c>
      <c r="C46" s="35">
        <v>34.98</v>
      </c>
      <c r="D46" s="35">
        <v>35.05</v>
      </c>
      <c r="E46" s="36">
        <f t="shared" si="12"/>
        <v>0.00199714693295293</v>
      </c>
      <c r="F46" s="35">
        <v>9.2</v>
      </c>
      <c r="G46" s="35">
        <v>9.2</v>
      </c>
      <c r="H46" s="36" t="s">
        <v>19</v>
      </c>
      <c r="I46" s="35">
        <v>2.6</v>
      </c>
      <c r="J46" s="35">
        <v>3.3</v>
      </c>
      <c r="K46" s="39" t="s">
        <v>19</v>
      </c>
      <c r="L46" s="35">
        <v>1.497</v>
      </c>
      <c r="M46" s="35">
        <v>1.494</v>
      </c>
      <c r="N46" s="36">
        <f t="shared" si="13"/>
        <v>-0.00200803212851413</v>
      </c>
      <c r="O46" s="35">
        <v>2.685</v>
      </c>
      <c r="P46" s="35">
        <v>2.706</v>
      </c>
      <c r="Q46" s="36">
        <f t="shared" si="14"/>
        <v>0.00776053215077602</v>
      </c>
      <c r="R46" s="35">
        <v>0.761</v>
      </c>
      <c r="S46" s="35">
        <v>0.76</v>
      </c>
      <c r="T46" s="39">
        <f t="shared" si="15"/>
        <v>-0.00131578947368421</v>
      </c>
    </row>
    <row r="47" s="20" customFormat="1" ht="14.1" customHeight="1" spans="2:20">
      <c r="B47" s="31">
        <v>29</v>
      </c>
      <c r="C47" s="35">
        <v>35.14</v>
      </c>
      <c r="D47" s="35">
        <v>35.05</v>
      </c>
      <c r="E47" s="36">
        <f t="shared" si="12"/>
        <v>-0.00256776034236814</v>
      </c>
      <c r="F47" s="35">
        <v>7.8</v>
      </c>
      <c r="G47" s="35">
        <v>8.4</v>
      </c>
      <c r="H47" s="36" t="s">
        <v>19</v>
      </c>
      <c r="I47" s="35">
        <v>3.3</v>
      </c>
      <c r="J47" s="35">
        <v>2.5</v>
      </c>
      <c r="K47" s="39" t="s">
        <v>19</v>
      </c>
      <c r="L47" s="35">
        <v>1.459</v>
      </c>
      <c r="M47" s="35">
        <v>1.489</v>
      </c>
      <c r="N47" s="36">
        <f t="shared" si="13"/>
        <v>0.0201477501678979</v>
      </c>
      <c r="O47" s="35">
        <v>2.73</v>
      </c>
      <c r="P47" s="35">
        <v>2.709</v>
      </c>
      <c r="Q47" s="36">
        <f t="shared" si="14"/>
        <v>-0.00775193798449609</v>
      </c>
      <c r="R47" s="35">
        <v>0.762</v>
      </c>
      <c r="S47" s="35">
        <v>0.762</v>
      </c>
      <c r="T47" s="39">
        <f t="shared" si="15"/>
        <v>0</v>
      </c>
    </row>
    <row r="48" s="20" customFormat="1" ht="14.1" customHeight="1" spans="2:20">
      <c r="B48" s="31">
        <v>30</v>
      </c>
      <c r="C48" s="35">
        <v>35</v>
      </c>
      <c r="D48" s="35">
        <v>35.02</v>
      </c>
      <c r="E48" s="36">
        <f t="shared" si="12"/>
        <v>0.000571102227298776</v>
      </c>
      <c r="F48" s="35">
        <v>9</v>
      </c>
      <c r="G48" s="35">
        <v>7.6</v>
      </c>
      <c r="H48" s="36" t="s">
        <v>19</v>
      </c>
      <c r="I48" s="35">
        <v>3.6</v>
      </c>
      <c r="J48" s="35">
        <v>4</v>
      </c>
      <c r="K48" s="39" t="s">
        <v>19</v>
      </c>
      <c r="L48" s="35">
        <v>1.502</v>
      </c>
      <c r="M48" s="35">
        <v>1.48</v>
      </c>
      <c r="N48" s="36">
        <f t="shared" si="13"/>
        <v>-0.0148648648648649</v>
      </c>
      <c r="O48" s="35">
        <v>2.694</v>
      </c>
      <c r="P48" s="35">
        <v>2.706</v>
      </c>
      <c r="Q48" s="36">
        <f t="shared" si="14"/>
        <v>0.00443458980044346</v>
      </c>
      <c r="R48" s="35">
        <v>0.762</v>
      </c>
      <c r="S48" s="35">
        <v>0.762</v>
      </c>
      <c r="T48" s="39">
        <f t="shared" si="15"/>
        <v>0</v>
      </c>
    </row>
    <row r="49" s="20" customFormat="1" ht="14.1" customHeight="1" spans="2:20">
      <c r="B49" s="31">
        <v>31</v>
      </c>
      <c r="C49" s="35">
        <v>34.98</v>
      </c>
      <c r="D49" s="35">
        <v>34.93</v>
      </c>
      <c r="E49" s="36">
        <f t="shared" si="12"/>
        <v>-0.00143143429716568</v>
      </c>
      <c r="F49" s="35">
        <v>9</v>
      </c>
      <c r="G49" s="35">
        <v>9.3</v>
      </c>
      <c r="H49" s="36" t="s">
        <v>19</v>
      </c>
      <c r="I49" s="35">
        <v>2.7</v>
      </c>
      <c r="J49" s="35">
        <v>3.3</v>
      </c>
      <c r="K49" s="39" t="s">
        <v>19</v>
      </c>
      <c r="L49" s="35">
        <v>1.507</v>
      </c>
      <c r="M49" s="35">
        <v>1.496</v>
      </c>
      <c r="N49" s="36">
        <f t="shared" si="13"/>
        <v>-0.00735294117647052</v>
      </c>
      <c r="O49" s="35">
        <v>2.684</v>
      </c>
      <c r="P49" s="35">
        <v>2.714</v>
      </c>
      <c r="Q49" s="36">
        <f t="shared" si="14"/>
        <v>0.0110537951363301</v>
      </c>
      <c r="R49" s="35">
        <v>0.76</v>
      </c>
      <c r="S49" s="35">
        <v>0.762</v>
      </c>
      <c r="T49" s="39">
        <f t="shared" si="15"/>
        <v>0.0026246719160105</v>
      </c>
    </row>
    <row r="50" s="20" customFormat="1" ht="14.1" customHeight="1" spans="2:20">
      <c r="B50" s="31">
        <v>32</v>
      </c>
      <c r="C50" s="35">
        <v>34.09</v>
      </c>
      <c r="D50" s="35">
        <v>35.3</v>
      </c>
      <c r="E50" s="36">
        <f t="shared" si="12"/>
        <v>0.0342776203966004</v>
      </c>
      <c r="F50" s="35">
        <v>8.2</v>
      </c>
      <c r="G50" s="35">
        <v>8.1</v>
      </c>
      <c r="H50" s="36" t="s">
        <v>19</v>
      </c>
      <c r="I50" s="35">
        <v>2.8</v>
      </c>
      <c r="J50" s="35">
        <v>2.7</v>
      </c>
      <c r="K50" s="39" t="s">
        <v>19</v>
      </c>
      <c r="L50" s="35">
        <v>1.449</v>
      </c>
      <c r="M50" s="35">
        <v>1.464</v>
      </c>
      <c r="N50" s="36">
        <f t="shared" si="13"/>
        <v>0.0102459016393442</v>
      </c>
      <c r="O50" s="35">
        <v>2.602</v>
      </c>
      <c r="P50" s="35">
        <v>2.601</v>
      </c>
      <c r="Q50" s="36">
        <f t="shared" si="14"/>
        <v>-0.000384467512495152</v>
      </c>
      <c r="R50" s="35">
        <v>0.757</v>
      </c>
      <c r="S50" s="35">
        <v>0.764</v>
      </c>
      <c r="T50" s="39">
        <f t="shared" si="15"/>
        <v>0.00916230366492147</v>
      </c>
    </row>
    <row r="51" s="20" customFormat="1" ht="14.1" customHeight="1" spans="2:20">
      <c r="B51" s="31">
        <v>33</v>
      </c>
      <c r="C51" s="35">
        <v>34.98</v>
      </c>
      <c r="D51" s="35">
        <v>35.09</v>
      </c>
      <c r="E51" s="36">
        <f t="shared" si="12"/>
        <v>0.0031347962382447</v>
      </c>
      <c r="F51" s="35">
        <v>8.2</v>
      </c>
      <c r="G51" s="35">
        <v>7.8</v>
      </c>
      <c r="H51" s="36" t="s">
        <v>19</v>
      </c>
      <c r="I51" s="35">
        <v>4</v>
      </c>
      <c r="J51" s="35">
        <v>3.9</v>
      </c>
      <c r="K51" s="39" t="s">
        <v>19</v>
      </c>
      <c r="L51" s="35">
        <v>1.491</v>
      </c>
      <c r="M51" s="35">
        <v>1.441</v>
      </c>
      <c r="N51" s="36">
        <f t="shared" si="13"/>
        <v>-0.0346981263011798</v>
      </c>
      <c r="O51" s="35">
        <v>2.711</v>
      </c>
      <c r="P51" s="35">
        <v>2.751</v>
      </c>
      <c r="Q51" s="36">
        <f t="shared" si="14"/>
        <v>0.014540167211923</v>
      </c>
      <c r="R51" s="35">
        <v>0.759</v>
      </c>
      <c r="S51" s="35">
        <v>0.763</v>
      </c>
      <c r="T51" s="39">
        <f t="shared" si="15"/>
        <v>0.00524246395806029</v>
      </c>
    </row>
    <row r="52" s="20" customFormat="1" ht="14.1" customHeight="1" spans="2:20">
      <c r="B52" s="31">
        <v>34</v>
      </c>
      <c r="C52" s="35">
        <v>34.96</v>
      </c>
      <c r="D52" s="35">
        <v>35.32</v>
      </c>
      <c r="E52" s="36">
        <f t="shared" si="12"/>
        <v>0.0101925254813137</v>
      </c>
      <c r="F52" s="35">
        <v>9</v>
      </c>
      <c r="G52" s="35">
        <v>9</v>
      </c>
      <c r="H52" s="36" t="s">
        <v>19</v>
      </c>
      <c r="I52" s="35">
        <v>2.5</v>
      </c>
      <c r="J52" s="35">
        <v>3.3</v>
      </c>
      <c r="K52" s="39" t="s">
        <v>19</v>
      </c>
      <c r="L52" s="35">
        <v>1.488</v>
      </c>
      <c r="M52" s="35">
        <v>1.485</v>
      </c>
      <c r="N52" s="36">
        <f t="shared" si="13"/>
        <v>-0.00202020202020195</v>
      </c>
      <c r="O52" s="35">
        <v>2.683</v>
      </c>
      <c r="P52" s="35">
        <v>2.768</v>
      </c>
      <c r="Q52" s="36">
        <f t="shared" si="14"/>
        <v>0.0307080924855491</v>
      </c>
      <c r="R52" s="35">
        <v>0.759</v>
      </c>
      <c r="S52" s="35">
        <v>0.764</v>
      </c>
      <c r="T52" s="39">
        <f t="shared" si="15"/>
        <v>0.00654450261780105</v>
      </c>
    </row>
    <row r="53" s="20" customFormat="1" ht="14.1" customHeight="1" spans="2:20">
      <c r="B53" s="31">
        <v>35</v>
      </c>
      <c r="C53" s="35">
        <v>35.01</v>
      </c>
      <c r="D53" s="35">
        <v>35.23</v>
      </c>
      <c r="E53" s="36">
        <f t="shared" si="12"/>
        <v>0.00624467783139367</v>
      </c>
      <c r="F53" s="35">
        <v>7.9</v>
      </c>
      <c r="G53" s="35">
        <v>8.6</v>
      </c>
      <c r="H53" s="36" t="s">
        <v>19</v>
      </c>
      <c r="I53" s="35">
        <v>2.8</v>
      </c>
      <c r="J53" s="35">
        <v>2.4</v>
      </c>
      <c r="K53" s="39" t="s">
        <v>19</v>
      </c>
      <c r="L53" s="35">
        <v>1.478</v>
      </c>
      <c r="M53" s="35">
        <v>1.457</v>
      </c>
      <c r="N53" s="36">
        <f t="shared" si="13"/>
        <v>-0.0144131777625257</v>
      </c>
      <c r="O53" s="35">
        <v>2.726</v>
      </c>
      <c r="P53" s="35">
        <v>2.746</v>
      </c>
      <c r="Q53" s="36">
        <f t="shared" si="14"/>
        <v>0.00728332119446468</v>
      </c>
      <c r="R53" s="35">
        <v>0.762</v>
      </c>
      <c r="S53" s="35">
        <v>0.763</v>
      </c>
      <c r="T53" s="39">
        <f t="shared" si="15"/>
        <v>0.00131061598951507</v>
      </c>
    </row>
    <row r="54" s="20" customFormat="1" ht="14.1" customHeight="1" spans="2:20">
      <c r="B54" s="31">
        <v>36</v>
      </c>
      <c r="C54" s="35">
        <v>35.22</v>
      </c>
      <c r="D54" s="35">
        <v>35.07</v>
      </c>
      <c r="E54" s="36">
        <f t="shared" si="12"/>
        <v>-0.00427715996578268</v>
      </c>
      <c r="F54" s="35">
        <v>7.6</v>
      </c>
      <c r="G54" s="35">
        <v>7.6</v>
      </c>
      <c r="H54" s="36" t="s">
        <v>19</v>
      </c>
      <c r="I54" s="35">
        <v>3.9</v>
      </c>
      <c r="J54" s="35">
        <v>3.9</v>
      </c>
      <c r="K54" s="39" t="s">
        <v>19</v>
      </c>
      <c r="L54" s="35">
        <v>1.459</v>
      </c>
      <c r="M54" s="35">
        <v>1.481</v>
      </c>
      <c r="N54" s="36">
        <f t="shared" si="13"/>
        <v>0.0148548278190412</v>
      </c>
      <c r="O54" s="35">
        <v>2.754</v>
      </c>
      <c r="P54" s="35">
        <v>2.706</v>
      </c>
      <c r="Q54" s="36">
        <f t="shared" si="14"/>
        <v>-0.0177383592017739</v>
      </c>
      <c r="R54" s="35">
        <v>0.762</v>
      </c>
      <c r="S54" s="35">
        <v>0.762</v>
      </c>
      <c r="T54" s="39">
        <f t="shared" si="15"/>
        <v>0</v>
      </c>
    </row>
    <row r="55" s="20" customFormat="1" ht="14.1" customHeight="1" spans="2:20">
      <c r="B55" s="31">
        <v>37</v>
      </c>
      <c r="C55" s="35">
        <v>35.35</v>
      </c>
      <c r="D55" s="35">
        <v>35.09</v>
      </c>
      <c r="E55" s="36">
        <f t="shared" si="12"/>
        <v>-0.00740951838130516</v>
      </c>
      <c r="F55" s="35">
        <v>9.3</v>
      </c>
      <c r="G55" s="35">
        <v>9.3</v>
      </c>
      <c r="H55" s="36" t="s">
        <v>19</v>
      </c>
      <c r="I55" s="35">
        <v>2.9</v>
      </c>
      <c r="J55" s="35">
        <v>3.4</v>
      </c>
      <c r="K55" s="39" t="s">
        <v>19</v>
      </c>
      <c r="L55" s="35">
        <v>1.498</v>
      </c>
      <c r="M55" s="35">
        <v>1.49</v>
      </c>
      <c r="N55" s="36">
        <f t="shared" si="13"/>
        <v>-0.00536912751677853</v>
      </c>
      <c r="O55" s="35">
        <v>2.778</v>
      </c>
      <c r="P55" s="35">
        <v>2.705</v>
      </c>
      <c r="Q55" s="36">
        <f t="shared" si="14"/>
        <v>-0.0269870609981516</v>
      </c>
      <c r="R55" s="35">
        <v>0.765</v>
      </c>
      <c r="S55" s="35">
        <v>0.762</v>
      </c>
      <c r="T55" s="39">
        <f t="shared" si="15"/>
        <v>-0.00393700787401575</v>
      </c>
    </row>
    <row r="56" s="20" customFormat="1" ht="14.1" customHeight="1" spans="2:20">
      <c r="B56" s="31">
        <v>38</v>
      </c>
      <c r="C56" s="35">
        <v>35</v>
      </c>
      <c r="D56" s="35">
        <v>35.07</v>
      </c>
      <c r="E56" s="36">
        <f t="shared" si="12"/>
        <v>0.00199600798403194</v>
      </c>
      <c r="F56" s="35">
        <v>8.3</v>
      </c>
      <c r="G56" s="35">
        <v>8.6</v>
      </c>
      <c r="H56" s="36" t="s">
        <v>19</v>
      </c>
      <c r="I56" s="35">
        <v>2.5</v>
      </c>
      <c r="J56" s="35">
        <v>2.5</v>
      </c>
      <c r="K56" s="39" t="s">
        <v>19</v>
      </c>
      <c r="L56" s="35">
        <v>1.491</v>
      </c>
      <c r="M56" s="35">
        <v>1.475</v>
      </c>
      <c r="N56" s="36">
        <f t="shared" si="13"/>
        <v>-0.0108474576271187</v>
      </c>
      <c r="O56" s="35">
        <v>2.707</v>
      </c>
      <c r="P56" s="35">
        <v>2.691</v>
      </c>
      <c r="Q56" s="36">
        <f t="shared" si="14"/>
        <v>-0.00594574507617986</v>
      </c>
      <c r="R56" s="35">
        <v>0.761</v>
      </c>
      <c r="S56" s="35">
        <v>0.762</v>
      </c>
      <c r="T56" s="39">
        <f t="shared" si="15"/>
        <v>0.00131233595800525</v>
      </c>
    </row>
    <row r="57" s="20" customFormat="1" ht="14.1" customHeight="1" spans="2:20">
      <c r="B57" s="31">
        <v>39</v>
      </c>
      <c r="C57" s="35">
        <v>34.95</v>
      </c>
      <c r="D57" s="35">
        <v>35.3</v>
      </c>
      <c r="E57" s="36">
        <f t="shared" si="12"/>
        <v>0.00991501416430579</v>
      </c>
      <c r="F57" s="35">
        <v>7.6</v>
      </c>
      <c r="G57" s="35">
        <v>7.7</v>
      </c>
      <c r="H57" s="36" t="s">
        <v>19</v>
      </c>
      <c r="I57" s="35">
        <v>3.9</v>
      </c>
      <c r="J57" s="35">
        <v>3.7</v>
      </c>
      <c r="K57" s="39" t="s">
        <v>19</v>
      </c>
      <c r="L57" s="35">
        <v>1.489</v>
      </c>
      <c r="M57" s="35">
        <v>1.494</v>
      </c>
      <c r="N57" s="36">
        <f t="shared" si="13"/>
        <v>0.00334672021419002</v>
      </c>
      <c r="O57" s="35">
        <v>2.712</v>
      </c>
      <c r="P57" s="35">
        <v>2.787</v>
      </c>
      <c r="Q57" s="36">
        <f t="shared" si="14"/>
        <v>0.0269106566200214</v>
      </c>
      <c r="R57" s="35">
        <v>0.759</v>
      </c>
      <c r="S57" s="35">
        <v>0.765</v>
      </c>
      <c r="T57" s="39">
        <f t="shared" si="15"/>
        <v>0.00784313725490197</v>
      </c>
    </row>
    <row r="58" s="20" customFormat="1" ht="14.1" customHeight="1" spans="2:20">
      <c r="B58" s="31">
        <v>40</v>
      </c>
      <c r="C58" s="35">
        <v>35.07</v>
      </c>
      <c r="D58" s="35">
        <v>34.82</v>
      </c>
      <c r="E58" s="36">
        <f t="shared" si="12"/>
        <v>-0.00717978173463527</v>
      </c>
      <c r="F58" s="35">
        <v>9.5</v>
      </c>
      <c r="G58" s="35">
        <v>9.4</v>
      </c>
      <c r="H58" s="36" t="s">
        <v>19</v>
      </c>
      <c r="I58" s="35">
        <v>3.5</v>
      </c>
      <c r="J58" s="35">
        <v>2.8</v>
      </c>
      <c r="K58" s="39" t="s">
        <v>19</v>
      </c>
      <c r="L58" s="35">
        <v>1.471</v>
      </c>
      <c r="M58" s="35">
        <v>1.468</v>
      </c>
      <c r="N58" s="36">
        <f t="shared" si="13"/>
        <v>-0.00204359673024531</v>
      </c>
      <c r="O58" s="35">
        <v>2.741</v>
      </c>
      <c r="P58" s="35">
        <v>2.703</v>
      </c>
      <c r="Q58" s="36">
        <f t="shared" si="14"/>
        <v>-0.0140584535701074</v>
      </c>
      <c r="R58" s="35">
        <v>0.762</v>
      </c>
      <c r="S58" s="35">
        <v>0.758</v>
      </c>
      <c r="T58" s="39">
        <f t="shared" si="15"/>
        <v>-0.00527704485488127</v>
      </c>
    </row>
    <row r="59" s="20" customFormat="1" ht="14.1" customHeight="1" spans="2:20">
      <c r="B59" s="31">
        <v>41</v>
      </c>
      <c r="C59" s="35">
        <v>35.06</v>
      </c>
      <c r="D59" s="35">
        <v>35.09</v>
      </c>
      <c r="E59" s="36">
        <f t="shared" si="12"/>
        <v>0.000854944428612173</v>
      </c>
      <c r="F59" s="35">
        <v>8.9</v>
      </c>
      <c r="G59" s="35">
        <v>8.3</v>
      </c>
      <c r="H59" s="36" t="s">
        <v>19</v>
      </c>
      <c r="I59" s="35">
        <v>2.5</v>
      </c>
      <c r="J59" s="35">
        <v>2.5</v>
      </c>
      <c r="K59" s="39" t="s">
        <v>19</v>
      </c>
      <c r="L59" s="35">
        <v>1.469</v>
      </c>
      <c r="M59" s="35">
        <v>1.516</v>
      </c>
      <c r="N59" s="36">
        <f t="shared" si="13"/>
        <v>0.0310026385224274</v>
      </c>
      <c r="O59" s="35">
        <v>2.718</v>
      </c>
      <c r="P59" s="35">
        <v>2.71</v>
      </c>
      <c r="Q59" s="36">
        <f t="shared" si="14"/>
        <v>-0.00295202952029521</v>
      </c>
      <c r="R59" s="35">
        <v>0.763</v>
      </c>
      <c r="S59" s="35">
        <v>0.763</v>
      </c>
      <c r="T59" s="39">
        <f t="shared" si="15"/>
        <v>0</v>
      </c>
    </row>
    <row r="60" s="20" customFormat="1" ht="14.1" customHeight="1" spans="2:20">
      <c r="B60" s="31">
        <v>42</v>
      </c>
      <c r="C60" s="35">
        <v>34.98</v>
      </c>
      <c r="D60" s="35">
        <v>34.83</v>
      </c>
      <c r="E60" s="36">
        <f t="shared" si="12"/>
        <v>-0.00430663221360892</v>
      </c>
      <c r="F60" s="35">
        <v>7.3</v>
      </c>
      <c r="G60" s="35">
        <v>7.7</v>
      </c>
      <c r="H60" s="36" t="s">
        <v>19</v>
      </c>
      <c r="I60" s="35">
        <v>3.5</v>
      </c>
      <c r="J60" s="35">
        <v>4</v>
      </c>
      <c r="K60" s="39" t="s">
        <v>19</v>
      </c>
      <c r="L60" s="35">
        <v>1.489</v>
      </c>
      <c r="M60" s="35">
        <v>1.472</v>
      </c>
      <c r="N60" s="36">
        <f t="shared" si="13"/>
        <v>-0.0115489130434783</v>
      </c>
      <c r="O60" s="35">
        <v>2.699</v>
      </c>
      <c r="P60" s="35">
        <v>2.693</v>
      </c>
      <c r="Q60" s="36">
        <f t="shared" si="14"/>
        <v>-0.00222799851466758</v>
      </c>
      <c r="R60" s="35">
        <v>0.76</v>
      </c>
      <c r="S60" s="35">
        <v>0.758</v>
      </c>
      <c r="T60" s="39">
        <f t="shared" si="15"/>
        <v>-0.00263852242744064</v>
      </c>
    </row>
    <row r="61" s="20" customFormat="1" ht="14.1" customHeight="1" spans="2:20">
      <c r="B61" s="31">
        <v>43</v>
      </c>
      <c r="C61" s="35">
        <v>34.7</v>
      </c>
      <c r="D61" s="35">
        <v>35.07</v>
      </c>
      <c r="E61" s="36">
        <f t="shared" si="12"/>
        <v>0.0105503279155973</v>
      </c>
      <c r="F61" s="35">
        <v>8.6</v>
      </c>
      <c r="G61" s="35">
        <v>9.3</v>
      </c>
      <c r="H61" s="36" t="s">
        <v>19</v>
      </c>
      <c r="I61" s="35">
        <v>3.6</v>
      </c>
      <c r="J61" s="35">
        <v>3.2</v>
      </c>
      <c r="K61" s="39" t="s">
        <v>19</v>
      </c>
      <c r="L61" s="35">
        <v>1.481</v>
      </c>
      <c r="M61" s="35">
        <v>1.493</v>
      </c>
      <c r="N61" s="36">
        <f t="shared" si="13"/>
        <v>0.00803750837240456</v>
      </c>
      <c r="O61" s="35">
        <v>2.672</v>
      </c>
      <c r="P61" s="35">
        <v>2.71</v>
      </c>
      <c r="Q61" s="36">
        <f t="shared" si="14"/>
        <v>0.0140221402214021</v>
      </c>
      <c r="R61" s="35">
        <v>0.758</v>
      </c>
      <c r="S61" s="35">
        <v>0.761</v>
      </c>
      <c r="T61" s="39">
        <f t="shared" si="15"/>
        <v>0.00394218134034166</v>
      </c>
    </row>
    <row r="62" s="20" customFormat="1" ht="14.1" customHeight="1" spans="2:20">
      <c r="B62" s="31">
        <v>44</v>
      </c>
      <c r="C62" s="35">
        <v>35.13</v>
      </c>
      <c r="D62" s="35">
        <v>35.39</v>
      </c>
      <c r="E62" s="36">
        <f t="shared" si="12"/>
        <v>0.00734670810963543</v>
      </c>
      <c r="F62" s="35">
        <v>8.9</v>
      </c>
      <c r="G62" s="35">
        <v>8.5</v>
      </c>
      <c r="H62" s="36" t="s">
        <v>19</v>
      </c>
      <c r="I62" s="35">
        <v>2.7</v>
      </c>
      <c r="J62" s="35">
        <v>2.5</v>
      </c>
      <c r="K62" s="39" t="s">
        <v>19</v>
      </c>
      <c r="L62" s="35">
        <v>1.489</v>
      </c>
      <c r="M62" s="35">
        <v>1.484</v>
      </c>
      <c r="N62" s="36">
        <f t="shared" si="13"/>
        <v>-0.00336927223719684</v>
      </c>
      <c r="O62" s="35">
        <v>2.705</v>
      </c>
      <c r="P62" s="35">
        <v>2.813</v>
      </c>
      <c r="Q62" s="36">
        <f t="shared" si="14"/>
        <v>0.0383931745467473</v>
      </c>
      <c r="R62" s="35">
        <v>0.761</v>
      </c>
      <c r="S62" s="35">
        <v>0.765</v>
      </c>
      <c r="T62" s="39">
        <f t="shared" si="15"/>
        <v>0.00522875816993465</v>
      </c>
    </row>
    <row r="63" s="20" customFormat="1" ht="14.1" customHeight="1" spans="2:20">
      <c r="B63" s="31">
        <v>45</v>
      </c>
      <c r="C63" s="35">
        <v>34.69</v>
      </c>
      <c r="D63" s="35">
        <v>35.22</v>
      </c>
      <c r="E63" s="36">
        <f t="shared" si="12"/>
        <v>0.0150482680295287</v>
      </c>
      <c r="F63" s="35">
        <v>7.5</v>
      </c>
      <c r="G63" s="35">
        <v>7.6</v>
      </c>
      <c r="H63" s="36" t="s">
        <v>19</v>
      </c>
      <c r="I63" s="35">
        <v>3.6</v>
      </c>
      <c r="J63" s="35">
        <v>3.9</v>
      </c>
      <c r="K63" s="39" t="s">
        <v>19</v>
      </c>
      <c r="L63" s="35">
        <v>1.46</v>
      </c>
      <c r="M63" s="35">
        <v>1.441</v>
      </c>
      <c r="N63" s="36">
        <f t="shared" si="13"/>
        <v>-0.0131852879944482</v>
      </c>
      <c r="O63" s="35">
        <v>2.695</v>
      </c>
      <c r="P63" s="35">
        <v>2.661</v>
      </c>
      <c r="Q63" s="36">
        <f t="shared" si="14"/>
        <v>-0.0127771514468244</v>
      </c>
      <c r="R63" s="35">
        <v>0.758</v>
      </c>
      <c r="S63" s="35">
        <v>0.765</v>
      </c>
      <c r="T63" s="39">
        <f t="shared" si="15"/>
        <v>0.00915032679738563</v>
      </c>
    </row>
  </sheetData>
  <mergeCells count="39">
    <mergeCell ref="B1:T1"/>
    <mergeCell ref="B2:N2"/>
    <mergeCell ref="B3:C3"/>
    <mergeCell ref="D3:F3"/>
    <mergeCell ref="I3:J3"/>
    <mergeCell ref="K3:M3"/>
    <mergeCell ref="P3:Q3"/>
    <mergeCell ref="R3:T3"/>
    <mergeCell ref="B5:N5"/>
    <mergeCell ref="B6:E6"/>
    <mergeCell ref="B7:E7"/>
    <mergeCell ref="F7:K7"/>
    <mergeCell ref="N7:O7"/>
    <mergeCell ref="P7:T7"/>
    <mergeCell ref="B9:N9"/>
    <mergeCell ref="C10:E10"/>
    <mergeCell ref="F10:H10"/>
    <mergeCell ref="I10:K10"/>
    <mergeCell ref="L10:N10"/>
    <mergeCell ref="O10:Q10"/>
    <mergeCell ref="R10:T10"/>
    <mergeCell ref="C11:E11"/>
    <mergeCell ref="F11:H11"/>
    <mergeCell ref="I11:K11"/>
    <mergeCell ref="L11:N11"/>
    <mergeCell ref="O11:Q11"/>
    <mergeCell ref="R11:T11"/>
    <mergeCell ref="C12:E12"/>
    <mergeCell ref="F12:H12"/>
    <mergeCell ref="I12:K12"/>
    <mergeCell ref="L12:N12"/>
    <mergeCell ref="O12:Q12"/>
    <mergeCell ref="R12:T12"/>
    <mergeCell ref="C13:E13"/>
    <mergeCell ref="F13:H13"/>
    <mergeCell ref="I13:K13"/>
    <mergeCell ref="L13:N13"/>
    <mergeCell ref="O13:Q13"/>
    <mergeCell ref="R13:T13"/>
  </mergeCells>
  <conditionalFormatting sqref="E19:E63">
    <cfRule type="cellIs" dxfId="0" priority="10" operator="lessThan">
      <formula>-5</formula>
    </cfRule>
    <cfRule type="cellIs" dxfId="0" priority="18" operator="greaterThan">
      <formula>0.53</formula>
    </cfRule>
    <cfRule type="cellIs" dxfId="0" priority="23" operator="lessThan">
      <formula>-0.05</formula>
    </cfRule>
    <cfRule type="cellIs" dxfId="0" priority="24" operator="greaterThan">
      <formula>0.05</formula>
    </cfRule>
  </conditionalFormatting>
  <conditionalFormatting sqref="N19:N63">
    <cfRule type="cellIs" dxfId="0" priority="6" operator="lessThan">
      <formula>-5</formula>
    </cfRule>
    <cfRule type="cellIs" dxfId="0" priority="7" operator="greaterThan">
      <formula>0.53</formula>
    </cfRule>
    <cfRule type="cellIs" dxfId="0" priority="8" operator="lessThan">
      <formula>-0.05</formula>
    </cfRule>
    <cfRule type="cellIs" dxfId="0" priority="9" operator="greaterThan">
      <formula>0.05</formula>
    </cfRule>
  </conditionalFormatting>
  <conditionalFormatting sqref="Q19:Q63">
    <cfRule type="cellIs" dxfId="0" priority="3" operator="lessThan">
      <formula>-0.05</formula>
    </cfRule>
    <cfRule type="cellIs" dxfId="0" priority="4" operator="greaterThan">
      <formula>0.05</formula>
    </cfRule>
    <cfRule type="cellIs" dxfId="0" priority="5" operator="lessThan">
      <formula>-5</formula>
    </cfRule>
  </conditionalFormatting>
  <conditionalFormatting sqref="T19:T63">
    <cfRule type="cellIs" dxfId="0" priority="1" operator="greaterThan">
      <formula>0.1</formula>
    </cfRule>
    <cfRule type="cellIs" dxfId="0" priority="2" operator="lessThan">
      <formula>-0.1</formula>
    </cfRule>
  </conditionalFormatting>
  <printOptions horizontalCentered="1"/>
  <pageMargins left="0.196850393700787" right="0.196850393700787" top="0.393700787401575" bottom="0.393700787401575" header="0.393700787401575" footer="0.393700787401575"/>
  <pageSetup paperSize="9" scale="8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63"/>
  <sheetViews>
    <sheetView showGridLines="0" zoomScale="115" zoomScaleNormal="115" topLeftCell="D1" workbookViewId="0">
      <selection activeCell="F19" sqref="F19:T63"/>
    </sheetView>
  </sheetViews>
  <sheetFormatPr defaultColWidth="7" defaultRowHeight="12.75"/>
  <cols>
    <col min="1" max="1" width="1.125" style="21" customWidth="1"/>
    <col min="2" max="2" width="9.625" style="21" customWidth="1"/>
    <col min="3" max="20" width="5.625" style="21" customWidth="1"/>
    <col min="21" max="16384" width="7" style="21"/>
  </cols>
  <sheetData>
    <row r="1" ht="32.1" customHeight="1" spans="2:20">
      <c r="B1" s="22" t="s">
        <v>59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="19" customFormat="1" ht="15.6" customHeight="1" spans="2:14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15.6" customHeight="1" spans="2:20">
      <c r="B3" s="24" t="s">
        <v>60</v>
      </c>
      <c r="C3" s="24"/>
      <c r="D3" s="25" t="s">
        <v>113</v>
      </c>
      <c r="E3" s="25"/>
      <c r="F3" s="25"/>
      <c r="G3" s="26"/>
      <c r="H3" s="26"/>
      <c r="I3" s="24" t="s">
        <v>62</v>
      </c>
      <c r="J3" s="24"/>
      <c r="K3" s="25" t="s">
        <v>63</v>
      </c>
      <c r="L3" s="25"/>
      <c r="M3" s="25"/>
      <c r="O3" s="37"/>
      <c r="P3" s="24" t="s">
        <v>64</v>
      </c>
      <c r="Q3" s="24"/>
      <c r="R3" s="40" t="s">
        <v>110</v>
      </c>
      <c r="S3" s="41"/>
      <c r="T3" s="41"/>
    </row>
    <row r="4" ht="6.6" customHeight="1" spans="2:20"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30"/>
      <c r="O4" s="30"/>
      <c r="P4" s="30"/>
      <c r="Q4" s="30"/>
      <c r="R4" s="30"/>
      <c r="S4" s="30"/>
      <c r="T4" s="30"/>
    </row>
    <row r="5" ht="15.6" customHeight="1" spans="2:14">
      <c r="B5" s="27" t="s">
        <v>66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="19" customFormat="1" ht="15.6" customHeight="1" spans="2:19">
      <c r="B6" s="23" t="s">
        <v>67</v>
      </c>
      <c r="C6" s="23"/>
      <c r="D6" s="23"/>
      <c r="E6" s="23"/>
      <c r="G6" s="28" t="s">
        <v>68</v>
      </c>
      <c r="H6" s="28"/>
      <c r="I6" s="28"/>
      <c r="J6" s="28"/>
      <c r="K6" s="28"/>
      <c r="N6" s="19" t="s">
        <v>69</v>
      </c>
      <c r="Q6" s="42"/>
      <c r="R6" s="42"/>
      <c r="S6" s="42"/>
    </row>
    <row r="7" s="19" customFormat="1" ht="15.6" customHeight="1" spans="2:20">
      <c r="B7" s="23" t="s">
        <v>70</v>
      </c>
      <c r="C7" s="23"/>
      <c r="D7" s="23"/>
      <c r="E7" s="23"/>
      <c r="F7" s="38" t="s">
        <v>114</v>
      </c>
      <c r="G7" s="38"/>
      <c r="H7" s="38"/>
      <c r="I7" s="38"/>
      <c r="J7" s="38"/>
      <c r="K7" s="38"/>
      <c r="N7" s="23" t="s">
        <v>72</v>
      </c>
      <c r="O7" s="23"/>
      <c r="P7" s="38" t="s">
        <v>112</v>
      </c>
      <c r="Q7" s="38"/>
      <c r="R7" s="38"/>
      <c r="S7" s="38"/>
      <c r="T7" s="38"/>
    </row>
    <row r="8" ht="6.6" customHeight="1" spans="2:20"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s="19" customFormat="1" ht="15.6" customHeight="1" spans="2:14">
      <c r="B9" s="27" t="s">
        <v>74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ht="14.1" customHeight="1" spans="2:20">
      <c r="B10" s="31" t="s">
        <v>75</v>
      </c>
      <c r="C10" s="31" t="s">
        <v>76</v>
      </c>
      <c r="D10" s="31"/>
      <c r="E10" s="31"/>
      <c r="F10" s="31" t="s">
        <v>77</v>
      </c>
      <c r="G10" s="31"/>
      <c r="H10" s="31"/>
      <c r="I10" s="31" t="s">
        <v>78</v>
      </c>
      <c r="J10" s="31"/>
      <c r="K10" s="31"/>
      <c r="L10" s="31" t="s">
        <v>79</v>
      </c>
      <c r="M10" s="31"/>
      <c r="N10" s="31"/>
      <c r="O10" s="31" t="s">
        <v>80</v>
      </c>
      <c r="P10" s="31"/>
      <c r="Q10" s="31"/>
      <c r="R10" s="31" t="s">
        <v>81</v>
      </c>
      <c r="S10" s="31"/>
      <c r="T10" s="31"/>
    </row>
    <row r="11" ht="14.1" customHeight="1" spans="2:20">
      <c r="B11" s="31" t="s">
        <v>82</v>
      </c>
      <c r="C11" s="31" t="s">
        <v>83</v>
      </c>
      <c r="D11" s="31"/>
      <c r="E11" s="31"/>
      <c r="F11" s="31" t="s">
        <v>84</v>
      </c>
      <c r="G11" s="31"/>
      <c r="H11" s="31"/>
      <c r="I11" s="31" t="s">
        <v>85</v>
      </c>
      <c r="J11" s="31"/>
      <c r="K11" s="31"/>
      <c r="L11" s="31" t="s">
        <v>86</v>
      </c>
      <c r="M11" s="31"/>
      <c r="N11" s="31"/>
      <c r="O11" s="31" t="s">
        <v>87</v>
      </c>
      <c r="P11" s="31"/>
      <c r="Q11" s="31"/>
      <c r="R11" s="31" t="s">
        <v>88</v>
      </c>
      <c r="S11" s="31"/>
      <c r="T11" s="31"/>
    </row>
    <row r="12" ht="14.1" customHeight="1" spans="2:20">
      <c r="B12" s="31" t="s">
        <v>89</v>
      </c>
      <c r="C12" s="32" t="s">
        <v>90</v>
      </c>
      <c r="D12" s="32"/>
      <c r="E12" s="32"/>
      <c r="F12" s="32" t="s">
        <v>19</v>
      </c>
      <c r="G12" s="32" t="s">
        <v>91</v>
      </c>
      <c r="H12" s="32" t="s">
        <v>91</v>
      </c>
      <c r="I12" s="32" t="s">
        <v>19</v>
      </c>
      <c r="J12" s="32" t="s">
        <v>91</v>
      </c>
      <c r="K12" s="32" t="s">
        <v>91</v>
      </c>
      <c r="L12" s="32" t="s">
        <v>92</v>
      </c>
      <c r="M12" s="32"/>
      <c r="N12" s="32"/>
      <c r="O12" s="32" t="s">
        <v>93</v>
      </c>
      <c r="P12" s="32" t="s">
        <v>94</v>
      </c>
      <c r="Q12" s="32" t="s">
        <v>94</v>
      </c>
      <c r="R12" s="32" t="s">
        <v>95</v>
      </c>
      <c r="S12" s="32" t="s">
        <v>91</v>
      </c>
      <c r="T12" s="32" t="s">
        <v>91</v>
      </c>
    </row>
    <row r="13" ht="14.1" customHeight="1" spans="2:20">
      <c r="B13" s="31" t="s">
        <v>96</v>
      </c>
      <c r="C13" s="32" t="s">
        <v>19</v>
      </c>
      <c r="D13" s="32"/>
      <c r="E13" s="32"/>
      <c r="F13" s="33" t="s">
        <v>97</v>
      </c>
      <c r="G13" s="32" t="s">
        <v>94</v>
      </c>
      <c r="H13" s="32" t="s">
        <v>94</v>
      </c>
      <c r="I13" s="32" t="s">
        <v>97</v>
      </c>
      <c r="J13" s="32"/>
      <c r="K13" s="32"/>
      <c r="L13" s="32" t="s">
        <v>98</v>
      </c>
      <c r="M13" s="32"/>
      <c r="N13" s="32"/>
      <c r="O13" s="32" t="s">
        <v>99</v>
      </c>
      <c r="P13" s="32" t="s">
        <v>94</v>
      </c>
      <c r="Q13" s="32" t="s">
        <v>94</v>
      </c>
      <c r="R13" s="32" t="s">
        <v>100</v>
      </c>
      <c r="S13" s="32" t="s">
        <v>94</v>
      </c>
      <c r="T13" s="32" t="s">
        <v>94</v>
      </c>
    </row>
    <row r="14" ht="14.1" customHeight="1" spans="2:20">
      <c r="B14" s="31" t="s">
        <v>101</v>
      </c>
      <c r="C14" s="34">
        <f t="shared" ref="C14:G14" si="0">MIN(C44:C63)</f>
        <v>34.66</v>
      </c>
      <c r="D14" s="34">
        <f t="shared" si="0"/>
        <v>34.85</v>
      </c>
      <c r="E14" s="34" t="s">
        <v>19</v>
      </c>
      <c r="F14" s="34">
        <f t="shared" si="0"/>
        <v>7.2</v>
      </c>
      <c r="G14" s="34">
        <f t="shared" si="0"/>
        <v>7.3</v>
      </c>
      <c r="H14" s="34" t="s">
        <v>19</v>
      </c>
      <c r="I14" s="34">
        <f t="shared" ref="I14:M14" si="1">MIN(I44:I63)</f>
        <v>2.5</v>
      </c>
      <c r="J14" s="34">
        <f t="shared" si="1"/>
        <v>2.5</v>
      </c>
      <c r="K14" s="34" t="s">
        <v>19</v>
      </c>
      <c r="L14" s="34">
        <f t="shared" si="1"/>
        <v>1.444</v>
      </c>
      <c r="M14" s="34">
        <f t="shared" si="1"/>
        <v>1.442</v>
      </c>
      <c r="N14" s="34" t="s">
        <v>19</v>
      </c>
      <c r="O14" s="34">
        <f t="shared" ref="O14:S14" si="2">MIN(O44:O63)</f>
        <v>2.665</v>
      </c>
      <c r="P14" s="34">
        <f t="shared" si="2"/>
        <v>2.674</v>
      </c>
      <c r="Q14" s="34" t="s">
        <v>19</v>
      </c>
      <c r="R14" s="34">
        <f t="shared" si="2"/>
        <v>0.758</v>
      </c>
      <c r="S14" s="34">
        <f t="shared" si="2"/>
        <v>0.76</v>
      </c>
      <c r="T14" s="34" t="s">
        <v>19</v>
      </c>
    </row>
    <row r="15" ht="14.1" customHeight="1" spans="2:20">
      <c r="B15" s="31" t="s">
        <v>102</v>
      </c>
      <c r="C15" s="34">
        <f t="shared" ref="C15:G15" si="3">MAX(C44:C63)</f>
        <v>35.33</v>
      </c>
      <c r="D15" s="34">
        <f t="shared" si="3"/>
        <v>35.33</v>
      </c>
      <c r="E15" s="34" t="s">
        <v>19</v>
      </c>
      <c r="F15" s="34">
        <f t="shared" si="3"/>
        <v>9.3</v>
      </c>
      <c r="G15" s="34">
        <f t="shared" si="3"/>
        <v>9.3</v>
      </c>
      <c r="H15" s="34" t="s">
        <v>19</v>
      </c>
      <c r="I15" s="34">
        <f t="shared" ref="I15:M15" si="4">MAX(I44:I63)</f>
        <v>4</v>
      </c>
      <c r="J15" s="34">
        <f t="shared" si="4"/>
        <v>4</v>
      </c>
      <c r="K15" s="34" t="s">
        <v>19</v>
      </c>
      <c r="L15" s="34">
        <f t="shared" si="4"/>
        <v>1.51</v>
      </c>
      <c r="M15" s="34">
        <f t="shared" si="4"/>
        <v>1.521</v>
      </c>
      <c r="N15" s="34" t="s">
        <v>19</v>
      </c>
      <c r="O15" s="34">
        <f t="shared" ref="O15:S15" si="5">MAX(O44:O63)</f>
        <v>2.893</v>
      </c>
      <c r="P15" s="34">
        <f t="shared" si="5"/>
        <v>2.869</v>
      </c>
      <c r="Q15" s="34" t="s">
        <v>19</v>
      </c>
      <c r="R15" s="34">
        <f t="shared" si="5"/>
        <v>0.766</v>
      </c>
      <c r="S15" s="34">
        <f t="shared" si="5"/>
        <v>0.767</v>
      </c>
      <c r="T15" s="34" t="s">
        <v>19</v>
      </c>
    </row>
    <row r="16" ht="14.1" customHeight="1" spans="2:20">
      <c r="B16" s="31" t="s">
        <v>103</v>
      </c>
      <c r="C16" s="34">
        <f t="shared" ref="C16:G16" si="6">AVERAGE(C44:C63)</f>
        <v>35.0895</v>
      </c>
      <c r="D16" s="34">
        <f t="shared" si="6"/>
        <v>35.133</v>
      </c>
      <c r="E16" s="34" t="s">
        <v>19</v>
      </c>
      <c r="F16" s="34">
        <f t="shared" si="6"/>
        <v>8.255</v>
      </c>
      <c r="G16" s="34">
        <f t="shared" si="6"/>
        <v>8.34</v>
      </c>
      <c r="H16" s="34" t="s">
        <v>19</v>
      </c>
      <c r="I16" s="34">
        <f t="shared" ref="I16:M16" si="7">AVERAGE(I44:I63)</f>
        <v>3.26</v>
      </c>
      <c r="J16" s="34">
        <f t="shared" si="7"/>
        <v>3.27</v>
      </c>
      <c r="K16" s="34" t="s">
        <v>19</v>
      </c>
      <c r="L16" s="34">
        <f t="shared" si="7"/>
        <v>1.4871</v>
      </c>
      <c r="M16" s="34">
        <f t="shared" si="7"/>
        <v>1.48135</v>
      </c>
      <c r="N16" s="34" t="s">
        <v>19</v>
      </c>
      <c r="O16" s="34">
        <f t="shared" ref="O16:S16" si="8">AVERAGE(O44:O63)</f>
        <v>2.73265</v>
      </c>
      <c r="P16" s="34">
        <f t="shared" si="8"/>
        <v>2.7494</v>
      </c>
      <c r="Q16" s="34" t="s">
        <v>19</v>
      </c>
      <c r="R16" s="34">
        <f t="shared" si="8"/>
        <v>0.76215</v>
      </c>
      <c r="S16" s="34">
        <f t="shared" si="8"/>
        <v>0.7628</v>
      </c>
      <c r="T16" s="34" t="s">
        <v>19</v>
      </c>
    </row>
    <row r="17" ht="14.1" customHeight="1" spans="2:20">
      <c r="B17" s="31" t="s">
        <v>104</v>
      </c>
      <c r="C17" s="34">
        <f t="shared" ref="C17:G17" si="9">STDEVP(C44:C63)</f>
        <v>0.154740912495694</v>
      </c>
      <c r="D17" s="34">
        <f t="shared" si="9"/>
        <v>0.134651401775101</v>
      </c>
      <c r="E17" s="34" t="s">
        <v>19</v>
      </c>
      <c r="F17" s="34">
        <f t="shared" si="9"/>
        <v>0.659905296235755</v>
      </c>
      <c r="G17" s="34">
        <f t="shared" si="9"/>
        <v>0.70950687100267</v>
      </c>
      <c r="H17" s="34" t="s">
        <v>19</v>
      </c>
      <c r="I17" s="34">
        <f t="shared" ref="I17:M17" si="10">STDEVP(I44:I63)</f>
        <v>0.482078831727758</v>
      </c>
      <c r="J17" s="34">
        <f t="shared" si="10"/>
        <v>0.508035431835221</v>
      </c>
      <c r="K17" s="34" t="s">
        <v>19</v>
      </c>
      <c r="L17" s="34">
        <f t="shared" si="10"/>
        <v>0.0165586835225509</v>
      </c>
      <c r="M17" s="34">
        <f t="shared" si="10"/>
        <v>0.0198450875533468</v>
      </c>
      <c r="N17" s="34" t="s">
        <v>19</v>
      </c>
      <c r="O17" s="34">
        <f t="shared" ref="O17:S17" si="11">STDEVP(O44:O63)</f>
        <v>0.049176493368275</v>
      </c>
      <c r="P17" s="34">
        <f t="shared" si="11"/>
        <v>0.0519157009005946</v>
      </c>
      <c r="Q17" s="34" t="s">
        <v>19</v>
      </c>
      <c r="R17" s="34">
        <f t="shared" si="11"/>
        <v>0.00203162496539101</v>
      </c>
      <c r="S17" s="34">
        <f t="shared" si="11"/>
        <v>0.00246170672501824</v>
      </c>
      <c r="T17" s="34" t="s">
        <v>19</v>
      </c>
    </row>
    <row r="18" ht="14.1" customHeight="1" spans="2:20">
      <c r="B18" s="31" t="s">
        <v>105</v>
      </c>
      <c r="C18" s="34" t="s">
        <v>106</v>
      </c>
      <c r="D18" s="34" t="s">
        <v>107</v>
      </c>
      <c r="E18" s="34" t="s">
        <v>108</v>
      </c>
      <c r="F18" s="34" t="s">
        <v>106</v>
      </c>
      <c r="G18" s="34" t="s">
        <v>107</v>
      </c>
      <c r="H18" s="34" t="s">
        <v>108</v>
      </c>
      <c r="I18" s="34" t="s">
        <v>106</v>
      </c>
      <c r="J18" s="34" t="s">
        <v>107</v>
      </c>
      <c r="K18" s="34" t="s">
        <v>108</v>
      </c>
      <c r="L18" s="34" t="s">
        <v>106</v>
      </c>
      <c r="M18" s="34" t="s">
        <v>107</v>
      </c>
      <c r="N18" s="34" t="s">
        <v>108</v>
      </c>
      <c r="O18" s="34" t="s">
        <v>106</v>
      </c>
      <c r="P18" s="34" t="s">
        <v>107</v>
      </c>
      <c r="Q18" s="34" t="s">
        <v>108</v>
      </c>
      <c r="R18" s="34" t="s">
        <v>106</v>
      </c>
      <c r="S18" s="34" t="s">
        <v>107</v>
      </c>
      <c r="T18" s="34" t="s">
        <v>108</v>
      </c>
    </row>
    <row r="19" s="20" customFormat="1" ht="14.1" customHeight="1" spans="2:20">
      <c r="B19" s="31">
        <v>1</v>
      </c>
      <c r="C19" s="43">
        <v>35</v>
      </c>
      <c r="D19" s="43">
        <v>35.16</v>
      </c>
      <c r="E19" s="36">
        <f>(D19-C19)/D19</f>
        <v>0.00455062571103517</v>
      </c>
      <c r="F19" s="35">
        <v>9.1</v>
      </c>
      <c r="G19" s="35">
        <v>8.3</v>
      </c>
      <c r="H19" s="36" t="s">
        <v>19</v>
      </c>
      <c r="I19" s="35">
        <v>3.3</v>
      </c>
      <c r="J19" s="35">
        <v>3.8</v>
      </c>
      <c r="K19" s="39" t="s">
        <v>19</v>
      </c>
      <c r="L19" s="35">
        <v>1.491</v>
      </c>
      <c r="M19" s="35">
        <v>1.49</v>
      </c>
      <c r="N19" s="36">
        <f>(M19-L19)/M19</f>
        <v>-0.000671140939597391</v>
      </c>
      <c r="O19" s="35">
        <v>2.69</v>
      </c>
      <c r="P19" s="35">
        <v>2.726</v>
      </c>
      <c r="Q19" s="36">
        <f>(P19-O19)/P19</f>
        <v>0.0132061628760088</v>
      </c>
      <c r="R19" s="35">
        <v>0.76</v>
      </c>
      <c r="S19" s="35">
        <v>0.764</v>
      </c>
      <c r="T19" s="39">
        <f>(S19-R19)/S19</f>
        <v>0.00523560209424084</v>
      </c>
    </row>
    <row r="20" s="20" customFormat="1" ht="14.1" customHeight="1" spans="2:20">
      <c r="B20" s="31">
        <v>2</v>
      </c>
      <c r="C20" s="43">
        <v>35.05</v>
      </c>
      <c r="D20" s="43">
        <v>34.83</v>
      </c>
      <c r="E20" s="36">
        <f t="shared" ref="E20:E63" si="12">(D20-C20)/D20</f>
        <v>-0.00631639391329311</v>
      </c>
      <c r="F20" s="35">
        <v>8.2</v>
      </c>
      <c r="G20" s="35">
        <v>9.2</v>
      </c>
      <c r="H20" s="36" t="s">
        <v>19</v>
      </c>
      <c r="I20" s="35">
        <v>2.6</v>
      </c>
      <c r="J20" s="35">
        <v>3</v>
      </c>
      <c r="K20" s="39" t="s">
        <v>19</v>
      </c>
      <c r="L20" s="35">
        <v>1.511</v>
      </c>
      <c r="M20" s="35">
        <v>1.469</v>
      </c>
      <c r="N20" s="36">
        <f t="shared" ref="N20:N63" si="13">(M20-L20)/M20</f>
        <v>-0.0285908781484001</v>
      </c>
      <c r="O20" s="35">
        <v>2.729</v>
      </c>
      <c r="P20" s="35">
        <v>2.692</v>
      </c>
      <c r="Q20" s="36">
        <f t="shared" ref="Q20:Q63" si="14">(P20-O20)/P20</f>
        <v>-0.0137444279346211</v>
      </c>
      <c r="R20" s="35">
        <v>0.762</v>
      </c>
      <c r="S20" s="35">
        <v>0.758</v>
      </c>
      <c r="T20" s="39">
        <f t="shared" ref="T20:T63" si="15">(S20-R20)/S20</f>
        <v>-0.00527704485488127</v>
      </c>
    </row>
    <row r="21" s="20" customFormat="1" ht="14.1" customHeight="1" spans="2:20">
      <c r="B21" s="31">
        <v>3</v>
      </c>
      <c r="C21" s="43">
        <v>35.22</v>
      </c>
      <c r="D21" s="43">
        <v>35.03</v>
      </c>
      <c r="E21" s="36">
        <f t="shared" si="12"/>
        <v>-0.00542392235226942</v>
      </c>
      <c r="F21" s="35">
        <v>7.7</v>
      </c>
      <c r="G21" s="35">
        <v>7.9</v>
      </c>
      <c r="H21" s="36" t="s">
        <v>19</v>
      </c>
      <c r="I21" s="35">
        <v>4</v>
      </c>
      <c r="J21" s="35">
        <v>2.6</v>
      </c>
      <c r="K21" s="39" t="s">
        <v>19</v>
      </c>
      <c r="L21" s="35">
        <v>1.448</v>
      </c>
      <c r="M21" s="35">
        <v>1.496</v>
      </c>
      <c r="N21" s="36">
        <f t="shared" si="13"/>
        <v>0.0320855614973262</v>
      </c>
      <c r="O21" s="35">
        <v>2.761</v>
      </c>
      <c r="P21" s="35">
        <v>2.7</v>
      </c>
      <c r="Q21" s="36">
        <f t="shared" si="14"/>
        <v>-0.0225925925925926</v>
      </c>
      <c r="R21" s="35">
        <v>0.763</v>
      </c>
      <c r="S21" s="35">
        <v>0.76</v>
      </c>
      <c r="T21" s="39">
        <f t="shared" si="15"/>
        <v>-0.00394736842105264</v>
      </c>
    </row>
    <row r="22" s="20" customFormat="1" ht="14.1" customHeight="1" spans="2:20">
      <c r="B22" s="31">
        <v>4</v>
      </c>
      <c r="C22" s="43">
        <v>35.35</v>
      </c>
      <c r="D22" s="43">
        <v>34.74</v>
      </c>
      <c r="E22" s="36">
        <f t="shared" si="12"/>
        <v>-0.017559009786989</v>
      </c>
      <c r="F22" s="35">
        <v>9.2</v>
      </c>
      <c r="G22" s="35">
        <v>7.5</v>
      </c>
      <c r="H22" s="36" t="s">
        <v>19</v>
      </c>
      <c r="I22" s="35">
        <v>3.2</v>
      </c>
      <c r="J22" s="35">
        <v>3.9</v>
      </c>
      <c r="K22" s="39" t="s">
        <v>19</v>
      </c>
      <c r="L22" s="35">
        <v>1.526</v>
      </c>
      <c r="M22" s="35">
        <v>1.487</v>
      </c>
      <c r="N22" s="36">
        <f t="shared" si="13"/>
        <v>-0.0262273032952252</v>
      </c>
      <c r="O22" s="35">
        <v>2.822</v>
      </c>
      <c r="P22" s="35">
        <v>2.778</v>
      </c>
      <c r="Q22" s="36">
        <f t="shared" si="14"/>
        <v>-0.0158387329013679</v>
      </c>
      <c r="R22" s="35">
        <v>0.766</v>
      </c>
      <c r="S22" s="35">
        <v>0.759</v>
      </c>
      <c r="T22" s="39">
        <f t="shared" si="15"/>
        <v>-0.00922266139657445</v>
      </c>
    </row>
    <row r="23" s="20" customFormat="1" ht="14.1" customHeight="1" spans="2:20">
      <c r="B23" s="31">
        <v>5</v>
      </c>
      <c r="C23" s="43">
        <v>35.29</v>
      </c>
      <c r="D23" s="43">
        <v>35.07</v>
      </c>
      <c r="E23" s="36">
        <f t="shared" si="12"/>
        <v>-0.00627316794981462</v>
      </c>
      <c r="F23" s="35">
        <v>8.6</v>
      </c>
      <c r="G23" s="35">
        <v>9.1</v>
      </c>
      <c r="H23" s="36" t="s">
        <v>19</v>
      </c>
      <c r="I23" s="35">
        <v>2.4</v>
      </c>
      <c r="J23" s="35">
        <v>3.4</v>
      </c>
      <c r="K23" s="39" t="s">
        <v>19</v>
      </c>
      <c r="L23" s="35">
        <v>1.464</v>
      </c>
      <c r="M23" s="35">
        <v>1.48</v>
      </c>
      <c r="N23" s="36">
        <f t="shared" si="13"/>
        <v>0.0108108108108108</v>
      </c>
      <c r="O23" s="35">
        <v>2.771</v>
      </c>
      <c r="P23" s="35">
        <v>2.713</v>
      </c>
      <c r="Q23" s="36">
        <f t="shared" si="14"/>
        <v>-0.0213785477331367</v>
      </c>
      <c r="R23" s="35">
        <v>0.765</v>
      </c>
      <c r="S23" s="35">
        <v>0.762</v>
      </c>
      <c r="T23" s="39">
        <f t="shared" si="15"/>
        <v>-0.00393700787401575</v>
      </c>
    </row>
    <row r="24" s="20" customFormat="1" ht="14.1" customHeight="1" spans="2:20">
      <c r="B24" s="31">
        <v>6</v>
      </c>
      <c r="C24" s="43">
        <v>35.01</v>
      </c>
      <c r="D24" s="43">
        <v>35.05</v>
      </c>
      <c r="E24" s="36">
        <f t="shared" si="12"/>
        <v>0.00114122681883022</v>
      </c>
      <c r="F24" s="35">
        <v>7.6</v>
      </c>
      <c r="G24" s="35">
        <v>8.8</v>
      </c>
      <c r="H24" s="36" t="s">
        <v>19</v>
      </c>
      <c r="I24" s="35">
        <v>3.8</v>
      </c>
      <c r="J24" s="35">
        <v>2.5</v>
      </c>
      <c r="K24" s="39" t="s">
        <v>19</v>
      </c>
      <c r="L24" s="35">
        <v>1.497</v>
      </c>
      <c r="M24" s="35">
        <v>1.489</v>
      </c>
      <c r="N24" s="36">
        <f t="shared" si="13"/>
        <v>-0.00537273337810612</v>
      </c>
      <c r="O24" s="35">
        <v>2.702</v>
      </c>
      <c r="P24" s="35">
        <v>2.707</v>
      </c>
      <c r="Q24" s="36">
        <f t="shared" si="14"/>
        <v>0.00184706316956036</v>
      </c>
      <c r="R24" s="35">
        <v>0.763</v>
      </c>
      <c r="S24" s="35">
        <v>0.762</v>
      </c>
      <c r="T24" s="39">
        <f t="shared" si="15"/>
        <v>-0.00131233595800525</v>
      </c>
    </row>
    <row r="25" s="20" customFormat="1" ht="14.1" customHeight="1" spans="2:20">
      <c r="B25" s="31">
        <v>7</v>
      </c>
      <c r="C25" s="43">
        <v>35.29</v>
      </c>
      <c r="D25" s="43">
        <v>35.1</v>
      </c>
      <c r="E25" s="36">
        <f t="shared" si="12"/>
        <v>-0.00541310541310535</v>
      </c>
      <c r="F25" s="35">
        <v>8.3</v>
      </c>
      <c r="G25" s="35">
        <v>7.6</v>
      </c>
      <c r="H25" s="36" t="s">
        <v>19</v>
      </c>
      <c r="I25" s="35">
        <v>3.9</v>
      </c>
      <c r="J25" s="35">
        <v>3.7</v>
      </c>
      <c r="K25" s="39" t="s">
        <v>19</v>
      </c>
      <c r="L25" s="35">
        <v>1.459</v>
      </c>
      <c r="M25" s="35">
        <v>1.484</v>
      </c>
      <c r="N25" s="36">
        <f t="shared" si="13"/>
        <v>0.0168463611859838</v>
      </c>
      <c r="O25" s="35">
        <v>2.802</v>
      </c>
      <c r="P25" s="35">
        <v>2.725</v>
      </c>
      <c r="Q25" s="36">
        <f t="shared" si="14"/>
        <v>-0.0282568807339449</v>
      </c>
      <c r="R25" s="35">
        <v>0.765</v>
      </c>
      <c r="S25" s="35">
        <v>0.762</v>
      </c>
      <c r="T25" s="39">
        <f t="shared" si="15"/>
        <v>-0.00393700787401575</v>
      </c>
    </row>
    <row r="26" s="20" customFormat="1" ht="14.1" customHeight="1" spans="2:20">
      <c r="B26" s="31">
        <v>8</v>
      </c>
      <c r="C26" s="43">
        <v>34.79</v>
      </c>
      <c r="D26" s="43">
        <v>35.02</v>
      </c>
      <c r="E26" s="36">
        <f t="shared" si="12"/>
        <v>0.00656767561393501</v>
      </c>
      <c r="F26" s="35">
        <v>9.3</v>
      </c>
      <c r="G26" s="35">
        <v>9.1</v>
      </c>
      <c r="H26" s="36" t="s">
        <v>19</v>
      </c>
      <c r="I26" s="35">
        <v>3.2</v>
      </c>
      <c r="J26" s="35">
        <v>3.4</v>
      </c>
      <c r="K26" s="39" t="s">
        <v>19</v>
      </c>
      <c r="L26" s="35">
        <v>1.474</v>
      </c>
      <c r="M26" s="35">
        <v>1.486</v>
      </c>
      <c r="N26" s="36">
        <f t="shared" si="13"/>
        <v>0.00807537012113056</v>
      </c>
      <c r="O26" s="35">
        <v>2.71</v>
      </c>
      <c r="P26" s="35">
        <v>2.736</v>
      </c>
      <c r="Q26" s="36">
        <f t="shared" si="14"/>
        <v>0.00950292397660828</v>
      </c>
      <c r="R26" s="35">
        <v>0.759</v>
      </c>
      <c r="S26" s="35">
        <v>0.762</v>
      </c>
      <c r="T26" s="39">
        <f t="shared" si="15"/>
        <v>0.00393700787401575</v>
      </c>
    </row>
    <row r="27" s="20" customFormat="1" ht="14.1" customHeight="1" spans="2:20">
      <c r="B27" s="31">
        <v>9</v>
      </c>
      <c r="C27" s="43">
        <v>35.08</v>
      </c>
      <c r="D27" s="43">
        <v>35.25</v>
      </c>
      <c r="E27" s="36">
        <f t="shared" si="12"/>
        <v>0.00482269503546104</v>
      </c>
      <c r="F27" s="35">
        <v>8.1</v>
      </c>
      <c r="G27" s="35">
        <v>9</v>
      </c>
      <c r="H27" s="36" t="s">
        <v>19</v>
      </c>
      <c r="I27" s="35">
        <v>2.5</v>
      </c>
      <c r="J27" s="35">
        <v>2.5</v>
      </c>
      <c r="K27" s="39" t="s">
        <v>19</v>
      </c>
      <c r="L27" s="35">
        <v>1.48</v>
      </c>
      <c r="M27" s="35">
        <v>1.514</v>
      </c>
      <c r="N27" s="36">
        <f t="shared" si="13"/>
        <v>0.0224570673712021</v>
      </c>
      <c r="O27" s="35">
        <v>2.73</v>
      </c>
      <c r="P27" s="35">
        <v>2.776</v>
      </c>
      <c r="Q27" s="36">
        <f t="shared" si="14"/>
        <v>0.0165706051873198</v>
      </c>
      <c r="R27" s="35">
        <v>0.762</v>
      </c>
      <c r="S27" s="35">
        <v>0.765</v>
      </c>
      <c r="T27" s="39">
        <f t="shared" si="15"/>
        <v>0.00392156862745098</v>
      </c>
    </row>
    <row r="28" s="20" customFormat="1" ht="14.1" customHeight="1" spans="2:20">
      <c r="B28" s="31">
        <v>10</v>
      </c>
      <c r="C28" s="43">
        <v>35.19</v>
      </c>
      <c r="D28" s="43">
        <v>35.12</v>
      </c>
      <c r="E28" s="36">
        <f t="shared" si="12"/>
        <v>-0.00199316628701595</v>
      </c>
      <c r="F28" s="35">
        <v>7.5</v>
      </c>
      <c r="G28" s="35">
        <v>7.6</v>
      </c>
      <c r="H28" s="36" t="s">
        <v>19</v>
      </c>
      <c r="I28" s="35">
        <v>3.8</v>
      </c>
      <c r="J28" s="35">
        <v>3.7</v>
      </c>
      <c r="K28" s="39" t="s">
        <v>19</v>
      </c>
      <c r="L28" s="35">
        <v>1.521</v>
      </c>
      <c r="M28" s="35">
        <v>1.482</v>
      </c>
      <c r="N28" s="36">
        <f t="shared" si="13"/>
        <v>-0.0263157894736842</v>
      </c>
      <c r="O28" s="35">
        <v>2.737</v>
      </c>
      <c r="P28" s="35">
        <v>2.734</v>
      </c>
      <c r="Q28" s="36">
        <f t="shared" si="14"/>
        <v>-0.00109729334308709</v>
      </c>
      <c r="R28" s="35">
        <v>0.764</v>
      </c>
      <c r="S28" s="35">
        <v>0.763</v>
      </c>
      <c r="T28" s="39">
        <f t="shared" si="15"/>
        <v>-0.00131061598951507</v>
      </c>
    </row>
    <row r="29" s="20" customFormat="1" ht="14.1" customHeight="1" spans="2:20">
      <c r="B29" s="31">
        <v>11</v>
      </c>
      <c r="C29" s="43">
        <v>35.13</v>
      </c>
      <c r="D29" s="43">
        <v>35.13</v>
      </c>
      <c r="E29" s="36">
        <f t="shared" si="12"/>
        <v>0</v>
      </c>
      <c r="F29" s="35">
        <v>8.6</v>
      </c>
      <c r="G29" s="35">
        <v>8.7</v>
      </c>
      <c r="H29" s="36" t="s">
        <v>19</v>
      </c>
      <c r="I29" s="35">
        <v>3.6</v>
      </c>
      <c r="J29" s="35">
        <v>3.7</v>
      </c>
      <c r="K29" s="39" t="s">
        <v>19</v>
      </c>
      <c r="L29" s="35">
        <v>1.494</v>
      </c>
      <c r="M29" s="35">
        <v>1.49</v>
      </c>
      <c r="N29" s="36">
        <f t="shared" si="13"/>
        <v>-0.00268456375838926</v>
      </c>
      <c r="O29" s="35">
        <v>2.725</v>
      </c>
      <c r="P29" s="35">
        <v>2.731</v>
      </c>
      <c r="Q29" s="36">
        <f t="shared" si="14"/>
        <v>0.00219699743683624</v>
      </c>
      <c r="R29" s="35">
        <v>0.761</v>
      </c>
      <c r="S29" s="35">
        <v>0.763</v>
      </c>
      <c r="T29" s="39">
        <f t="shared" si="15"/>
        <v>0.00262123197903015</v>
      </c>
    </row>
    <row r="30" s="20" customFormat="1" ht="14.1" customHeight="1" spans="2:20">
      <c r="B30" s="31">
        <v>12</v>
      </c>
      <c r="C30" s="43">
        <v>35.1</v>
      </c>
      <c r="D30" s="43">
        <v>34.91</v>
      </c>
      <c r="E30" s="36">
        <f t="shared" si="12"/>
        <v>-0.00544256659982827</v>
      </c>
      <c r="F30" s="35">
        <v>9.3</v>
      </c>
      <c r="G30" s="35">
        <v>8.8</v>
      </c>
      <c r="H30" s="36" t="s">
        <v>19</v>
      </c>
      <c r="I30" s="35">
        <v>2.9</v>
      </c>
      <c r="J30" s="35">
        <v>2.5</v>
      </c>
      <c r="K30" s="39" t="s">
        <v>19</v>
      </c>
      <c r="L30" s="35">
        <v>1.475</v>
      </c>
      <c r="M30" s="35">
        <v>1.492</v>
      </c>
      <c r="N30" s="36">
        <f t="shared" si="13"/>
        <v>0.0113941018766755</v>
      </c>
      <c r="O30" s="35">
        <v>2.742</v>
      </c>
      <c r="P30" s="35">
        <v>2.698</v>
      </c>
      <c r="Q30" s="36">
        <f t="shared" si="14"/>
        <v>-0.0163083765752409</v>
      </c>
      <c r="R30" s="35">
        <v>0.763</v>
      </c>
      <c r="S30" s="35">
        <v>0.759</v>
      </c>
      <c r="T30" s="39">
        <f t="shared" si="15"/>
        <v>-0.00527009222661397</v>
      </c>
    </row>
    <row r="31" s="20" customFormat="1" ht="14.1" customHeight="1" spans="2:20">
      <c r="B31" s="31">
        <v>13</v>
      </c>
      <c r="C31" s="43">
        <v>35.31</v>
      </c>
      <c r="D31" s="43">
        <v>34.94</v>
      </c>
      <c r="E31" s="36">
        <f t="shared" si="12"/>
        <v>-0.010589582140813</v>
      </c>
      <c r="F31" s="35">
        <v>7.5</v>
      </c>
      <c r="G31" s="35">
        <v>7.3</v>
      </c>
      <c r="H31" s="36" t="s">
        <v>19</v>
      </c>
      <c r="I31" s="35">
        <v>2.9</v>
      </c>
      <c r="J31" s="35">
        <v>3.6</v>
      </c>
      <c r="K31" s="39" t="s">
        <v>19</v>
      </c>
      <c r="L31" s="35">
        <v>1.495</v>
      </c>
      <c r="M31" s="35">
        <v>1.492</v>
      </c>
      <c r="N31" s="36">
        <f t="shared" si="13"/>
        <v>-0.00201072386058989</v>
      </c>
      <c r="O31" s="35">
        <v>2.751</v>
      </c>
      <c r="P31" s="35">
        <v>2.699</v>
      </c>
      <c r="Q31" s="36">
        <f t="shared" si="14"/>
        <v>-0.0192663949610967</v>
      </c>
      <c r="R31" s="35">
        <v>0.765</v>
      </c>
      <c r="S31" s="35">
        <v>0.76</v>
      </c>
      <c r="T31" s="39">
        <f t="shared" si="15"/>
        <v>-0.00657894736842106</v>
      </c>
    </row>
    <row r="32" s="20" customFormat="1" ht="14.1" customHeight="1" spans="2:20">
      <c r="B32" s="31">
        <v>14</v>
      </c>
      <c r="C32" s="43">
        <v>35.16</v>
      </c>
      <c r="D32" s="43">
        <v>35.06</v>
      </c>
      <c r="E32" s="36">
        <f t="shared" si="12"/>
        <v>-0.00285225328009111</v>
      </c>
      <c r="F32" s="35">
        <v>7.9</v>
      </c>
      <c r="G32" s="35">
        <v>8.3</v>
      </c>
      <c r="H32" s="36" t="s">
        <v>19</v>
      </c>
      <c r="I32" s="35">
        <v>4</v>
      </c>
      <c r="J32" s="35">
        <v>3.8</v>
      </c>
      <c r="K32" s="39" t="s">
        <v>19</v>
      </c>
      <c r="L32" s="35">
        <v>1.461</v>
      </c>
      <c r="M32" s="35">
        <v>1.485</v>
      </c>
      <c r="N32" s="36">
        <f t="shared" si="13"/>
        <v>0.0161616161616162</v>
      </c>
      <c r="O32" s="35">
        <v>2.721</v>
      </c>
      <c r="P32" s="35">
        <v>2.733</v>
      </c>
      <c r="Q32" s="36">
        <f t="shared" si="14"/>
        <v>0.004390779363337</v>
      </c>
      <c r="R32" s="35">
        <v>0.763</v>
      </c>
      <c r="S32" s="35">
        <v>0.762</v>
      </c>
      <c r="T32" s="39">
        <f t="shared" si="15"/>
        <v>-0.00131233595800525</v>
      </c>
    </row>
    <row r="33" s="20" customFormat="1" ht="14.1" customHeight="1" spans="2:20">
      <c r="B33" s="31">
        <v>15</v>
      </c>
      <c r="C33" s="43">
        <v>35.06</v>
      </c>
      <c r="D33" s="43">
        <v>34.81</v>
      </c>
      <c r="E33" s="36">
        <f t="shared" si="12"/>
        <v>-0.00718184429761563</v>
      </c>
      <c r="F33" s="35">
        <v>9.2</v>
      </c>
      <c r="G33" s="35">
        <v>9.2</v>
      </c>
      <c r="H33" s="36" t="s">
        <v>19</v>
      </c>
      <c r="I33" s="35">
        <v>3.2</v>
      </c>
      <c r="J33" s="35">
        <v>2.9</v>
      </c>
      <c r="K33" s="39" t="s">
        <v>19</v>
      </c>
      <c r="L33" s="35">
        <v>1.515</v>
      </c>
      <c r="M33" s="35">
        <v>1.471</v>
      </c>
      <c r="N33" s="36">
        <f t="shared" si="13"/>
        <v>-0.0299116247450713</v>
      </c>
      <c r="O33" s="35">
        <v>2.7</v>
      </c>
      <c r="P33" s="35">
        <v>2.682</v>
      </c>
      <c r="Q33" s="36">
        <f t="shared" si="14"/>
        <v>-0.00671140939597324</v>
      </c>
      <c r="R33" s="35">
        <v>0.762</v>
      </c>
      <c r="S33" s="35">
        <v>0.758</v>
      </c>
      <c r="T33" s="39">
        <f t="shared" si="15"/>
        <v>-0.00527704485488127</v>
      </c>
    </row>
    <row r="34" s="20" customFormat="1" ht="14.1" customHeight="1" spans="2:20">
      <c r="B34" s="31">
        <v>16</v>
      </c>
      <c r="C34" s="43">
        <v>34.99</v>
      </c>
      <c r="D34" s="43">
        <v>35.11</v>
      </c>
      <c r="E34" s="36">
        <f t="shared" si="12"/>
        <v>0.0034178296781543</v>
      </c>
      <c r="F34" s="35">
        <v>8.7</v>
      </c>
      <c r="G34" s="35">
        <v>7.9</v>
      </c>
      <c r="H34" s="36" t="s">
        <v>19</v>
      </c>
      <c r="I34" s="35">
        <v>2.6</v>
      </c>
      <c r="J34" s="35">
        <v>2.8</v>
      </c>
      <c r="K34" s="39" t="s">
        <v>19</v>
      </c>
      <c r="L34" s="35">
        <v>1.488</v>
      </c>
      <c r="M34" s="35">
        <v>1.483</v>
      </c>
      <c r="N34" s="36">
        <f t="shared" si="13"/>
        <v>-0.00337154416722852</v>
      </c>
      <c r="O34" s="35">
        <v>2.707</v>
      </c>
      <c r="P34" s="35">
        <v>2.735</v>
      </c>
      <c r="Q34" s="36">
        <f t="shared" si="14"/>
        <v>0.0102376599634369</v>
      </c>
      <c r="R34" s="35">
        <v>0.76</v>
      </c>
      <c r="S34" s="35">
        <v>0.763</v>
      </c>
      <c r="T34" s="39">
        <f t="shared" si="15"/>
        <v>0.00393184796854522</v>
      </c>
    </row>
    <row r="35" s="20" customFormat="1" ht="14.1" customHeight="1" spans="2:20">
      <c r="B35" s="31">
        <v>17</v>
      </c>
      <c r="C35" s="43">
        <v>35.11</v>
      </c>
      <c r="D35" s="43">
        <v>35.11</v>
      </c>
      <c r="E35" s="36">
        <f t="shared" si="12"/>
        <v>0</v>
      </c>
      <c r="F35" s="35">
        <v>8</v>
      </c>
      <c r="G35" s="35">
        <v>7.8</v>
      </c>
      <c r="H35" s="36" t="s">
        <v>19</v>
      </c>
      <c r="I35" s="35">
        <v>4</v>
      </c>
      <c r="J35" s="35">
        <v>3.9</v>
      </c>
      <c r="K35" s="39" t="s">
        <v>19</v>
      </c>
      <c r="L35" s="35">
        <v>1.477</v>
      </c>
      <c r="M35" s="35">
        <v>1.478</v>
      </c>
      <c r="N35" s="36">
        <f t="shared" si="13"/>
        <v>0.000676589986468126</v>
      </c>
      <c r="O35" s="35">
        <v>2.726</v>
      </c>
      <c r="P35" s="35">
        <v>2.736</v>
      </c>
      <c r="Q35" s="36">
        <f t="shared" si="14"/>
        <v>0.003654970760234</v>
      </c>
      <c r="R35" s="35">
        <v>0.761</v>
      </c>
      <c r="S35" s="35">
        <v>0.762</v>
      </c>
      <c r="T35" s="39">
        <f t="shared" si="15"/>
        <v>0.00131233595800525</v>
      </c>
    </row>
    <row r="36" s="20" customFormat="1" ht="14.1" customHeight="1" spans="2:20">
      <c r="B36" s="31">
        <v>18</v>
      </c>
      <c r="C36" s="43">
        <v>35.07</v>
      </c>
      <c r="D36" s="43">
        <v>35.29</v>
      </c>
      <c r="E36" s="36">
        <f t="shared" si="12"/>
        <v>0.00623406064040802</v>
      </c>
      <c r="F36" s="35">
        <v>9.1</v>
      </c>
      <c r="G36" s="35">
        <v>9.1</v>
      </c>
      <c r="H36" s="36" t="s">
        <v>19</v>
      </c>
      <c r="I36" s="35">
        <v>3.5</v>
      </c>
      <c r="J36" s="35">
        <v>3.3</v>
      </c>
      <c r="K36" s="39" t="s">
        <v>19</v>
      </c>
      <c r="L36" s="35">
        <v>1.483</v>
      </c>
      <c r="M36" s="35">
        <v>1.476</v>
      </c>
      <c r="N36" s="36">
        <f t="shared" si="13"/>
        <v>-0.00474254742547433</v>
      </c>
      <c r="O36" s="35">
        <v>2.716</v>
      </c>
      <c r="P36" s="35">
        <v>2.767</v>
      </c>
      <c r="Q36" s="36">
        <f t="shared" si="14"/>
        <v>0.0184315142753884</v>
      </c>
      <c r="R36" s="35">
        <v>0.762</v>
      </c>
      <c r="S36" s="35">
        <v>0.764</v>
      </c>
      <c r="T36" s="39">
        <f t="shared" si="15"/>
        <v>0.00261780104712042</v>
      </c>
    </row>
    <row r="37" s="20" customFormat="1" ht="14.1" customHeight="1" spans="2:20">
      <c r="B37" s="31">
        <v>19</v>
      </c>
      <c r="C37" s="43">
        <v>35.14</v>
      </c>
      <c r="D37" s="43">
        <v>35</v>
      </c>
      <c r="E37" s="36">
        <f t="shared" si="12"/>
        <v>-0.00400000000000002</v>
      </c>
      <c r="F37" s="35">
        <v>9.2</v>
      </c>
      <c r="G37" s="35">
        <v>8.6</v>
      </c>
      <c r="H37" s="36" t="s">
        <v>19</v>
      </c>
      <c r="I37" s="35">
        <v>2.6</v>
      </c>
      <c r="J37" s="35">
        <v>2.6</v>
      </c>
      <c r="K37" s="39" t="s">
        <v>19</v>
      </c>
      <c r="L37" s="35">
        <v>1.481</v>
      </c>
      <c r="M37" s="35">
        <v>1.475</v>
      </c>
      <c r="N37" s="36">
        <f t="shared" si="13"/>
        <v>-0.0040677966101695</v>
      </c>
      <c r="O37" s="35">
        <v>2.725</v>
      </c>
      <c r="P37" s="35">
        <v>2.71</v>
      </c>
      <c r="Q37" s="36">
        <f t="shared" si="14"/>
        <v>-0.00553505535055355</v>
      </c>
      <c r="R37" s="35">
        <v>0.762</v>
      </c>
      <c r="S37" s="35">
        <v>0.762</v>
      </c>
      <c r="T37" s="39">
        <f t="shared" si="15"/>
        <v>0</v>
      </c>
    </row>
    <row r="38" s="20" customFormat="1" ht="14.1" customHeight="1" spans="2:20">
      <c r="B38" s="31">
        <v>20</v>
      </c>
      <c r="C38" s="43">
        <v>35.31</v>
      </c>
      <c r="D38" s="43">
        <v>35.1</v>
      </c>
      <c r="E38" s="36">
        <f t="shared" si="12"/>
        <v>-0.00598290598290601</v>
      </c>
      <c r="F38" s="35">
        <v>7.5</v>
      </c>
      <c r="G38" s="35">
        <v>7.8</v>
      </c>
      <c r="H38" s="36" t="s">
        <v>19</v>
      </c>
      <c r="I38" s="35">
        <v>3.4</v>
      </c>
      <c r="J38" s="35">
        <v>3.8</v>
      </c>
      <c r="K38" s="39" t="s">
        <v>19</v>
      </c>
      <c r="L38" s="35">
        <v>1.461</v>
      </c>
      <c r="M38" s="35">
        <v>1.488</v>
      </c>
      <c r="N38" s="36">
        <f t="shared" si="13"/>
        <v>0.0181451612903225</v>
      </c>
      <c r="O38" s="35">
        <v>2.772</v>
      </c>
      <c r="P38" s="35">
        <v>2.737</v>
      </c>
      <c r="Q38" s="36">
        <f t="shared" si="14"/>
        <v>-0.0127877237851661</v>
      </c>
      <c r="R38" s="35">
        <v>0.764</v>
      </c>
      <c r="S38" s="35">
        <v>0.762</v>
      </c>
      <c r="T38" s="39">
        <f t="shared" si="15"/>
        <v>-0.0026246719160105</v>
      </c>
    </row>
    <row r="39" s="20" customFormat="1" ht="14.1" customHeight="1" spans="2:20">
      <c r="B39" s="31">
        <v>21</v>
      </c>
      <c r="C39" s="43">
        <v>35</v>
      </c>
      <c r="D39" s="43">
        <v>35.23</v>
      </c>
      <c r="E39" s="36">
        <f t="shared" si="12"/>
        <v>0.00652852682372969</v>
      </c>
      <c r="F39" s="35">
        <v>8.6</v>
      </c>
      <c r="G39" s="35">
        <v>9.4</v>
      </c>
      <c r="H39" s="36" t="s">
        <v>19</v>
      </c>
      <c r="I39" s="35">
        <v>3.7</v>
      </c>
      <c r="J39" s="35">
        <v>3</v>
      </c>
      <c r="K39" s="39" t="s">
        <v>19</v>
      </c>
      <c r="L39" s="35">
        <v>1.491</v>
      </c>
      <c r="M39" s="35">
        <v>1.44</v>
      </c>
      <c r="N39" s="36">
        <f t="shared" si="13"/>
        <v>-0.0354166666666668</v>
      </c>
      <c r="O39" s="35">
        <v>2.705</v>
      </c>
      <c r="P39" s="35">
        <v>2.832</v>
      </c>
      <c r="Q39" s="36">
        <f t="shared" si="14"/>
        <v>0.0448446327683615</v>
      </c>
      <c r="R39" s="35">
        <v>0.761</v>
      </c>
      <c r="S39" s="35">
        <v>0.764</v>
      </c>
      <c r="T39" s="39">
        <f t="shared" si="15"/>
        <v>0.00392670157068063</v>
      </c>
    </row>
    <row r="40" s="20" customFormat="1" ht="14.1" customHeight="1" spans="2:20">
      <c r="B40" s="31">
        <v>22</v>
      </c>
      <c r="C40" s="43">
        <v>35.09</v>
      </c>
      <c r="D40" s="43">
        <v>34.75</v>
      </c>
      <c r="E40" s="36">
        <f t="shared" si="12"/>
        <v>-0.0097841726618706</v>
      </c>
      <c r="F40" s="35">
        <v>9.2</v>
      </c>
      <c r="G40" s="35">
        <v>8.2</v>
      </c>
      <c r="H40" s="36" t="s">
        <v>19</v>
      </c>
      <c r="I40" s="35">
        <v>2.9</v>
      </c>
      <c r="J40" s="35">
        <v>2.5</v>
      </c>
      <c r="K40" s="39" t="s">
        <v>19</v>
      </c>
      <c r="L40" s="35">
        <v>1.473</v>
      </c>
      <c r="M40" s="35">
        <v>1.481</v>
      </c>
      <c r="N40" s="36">
        <f t="shared" si="13"/>
        <v>0.00540175557056044</v>
      </c>
      <c r="O40" s="35">
        <v>2.696</v>
      </c>
      <c r="P40" s="35">
        <v>2.706</v>
      </c>
      <c r="Q40" s="36">
        <f t="shared" si="14"/>
        <v>0.00369549150036947</v>
      </c>
      <c r="R40" s="35">
        <v>0.762</v>
      </c>
      <c r="S40" s="35">
        <v>0.759</v>
      </c>
      <c r="T40" s="39">
        <f t="shared" si="15"/>
        <v>-0.00395256916996048</v>
      </c>
    </row>
    <row r="41" s="20" customFormat="1" ht="14.1" customHeight="1" spans="2:20">
      <c r="B41" s="31">
        <v>23</v>
      </c>
      <c r="C41" s="43">
        <v>35.35</v>
      </c>
      <c r="D41" s="43">
        <v>34.94</v>
      </c>
      <c r="E41" s="36">
        <f t="shared" si="12"/>
        <v>-0.0117344018317116</v>
      </c>
      <c r="F41" s="35">
        <v>7.4</v>
      </c>
      <c r="G41" s="35">
        <v>7.8</v>
      </c>
      <c r="H41" s="36" t="s">
        <v>19</v>
      </c>
      <c r="I41" s="35">
        <v>3.4</v>
      </c>
      <c r="J41" s="35">
        <v>4</v>
      </c>
      <c r="K41" s="39" t="s">
        <v>19</v>
      </c>
      <c r="L41" s="35">
        <v>1.495</v>
      </c>
      <c r="M41" s="35">
        <v>1.488</v>
      </c>
      <c r="N41" s="36">
        <f t="shared" si="13"/>
        <v>-0.0047043010752689</v>
      </c>
      <c r="O41" s="35">
        <v>2.784</v>
      </c>
      <c r="P41" s="35">
        <v>2.679</v>
      </c>
      <c r="Q41" s="36">
        <f t="shared" si="14"/>
        <v>-0.0391937290033595</v>
      </c>
      <c r="R41" s="35">
        <v>0.766</v>
      </c>
      <c r="S41" s="35">
        <v>0.759</v>
      </c>
      <c r="T41" s="39">
        <f t="shared" si="15"/>
        <v>-0.00922266139657445</v>
      </c>
    </row>
    <row r="42" s="20" customFormat="1" ht="14.1" customHeight="1" spans="2:20">
      <c r="B42" s="31">
        <v>24</v>
      </c>
      <c r="C42" s="43">
        <v>35.17</v>
      </c>
      <c r="D42" s="43">
        <v>34.96</v>
      </c>
      <c r="E42" s="36">
        <f t="shared" si="12"/>
        <v>-0.00600686498855838</v>
      </c>
      <c r="F42" s="35">
        <v>8.7</v>
      </c>
      <c r="G42" s="35">
        <v>8.9</v>
      </c>
      <c r="H42" s="36" t="s">
        <v>19</v>
      </c>
      <c r="I42" s="35">
        <v>3.7</v>
      </c>
      <c r="J42" s="35">
        <v>3.4</v>
      </c>
      <c r="K42" s="39" t="s">
        <v>19</v>
      </c>
      <c r="L42" s="35">
        <v>1.485</v>
      </c>
      <c r="M42" s="35">
        <v>1.488</v>
      </c>
      <c r="N42" s="36">
        <f t="shared" si="13"/>
        <v>0.00201612903225799</v>
      </c>
      <c r="O42" s="35">
        <v>2.746</v>
      </c>
      <c r="P42" s="35">
        <v>2.697</v>
      </c>
      <c r="Q42" s="36">
        <f t="shared" si="14"/>
        <v>-0.0181683351872451</v>
      </c>
      <c r="R42" s="35">
        <v>0.763</v>
      </c>
      <c r="S42" s="35">
        <v>0.76</v>
      </c>
      <c r="T42" s="39">
        <f t="shared" si="15"/>
        <v>-0.00394736842105264</v>
      </c>
    </row>
    <row r="43" s="20" customFormat="1" ht="14.1" customHeight="1" spans="2:20">
      <c r="B43" s="31">
        <v>25</v>
      </c>
      <c r="C43" s="43">
        <v>34.15</v>
      </c>
      <c r="D43" s="43">
        <v>35.21</v>
      </c>
      <c r="E43" s="36">
        <f t="shared" si="12"/>
        <v>0.0301050837830163</v>
      </c>
      <c r="F43" s="35">
        <v>9.4</v>
      </c>
      <c r="G43" s="35">
        <v>8.9</v>
      </c>
      <c r="H43" s="36" t="s">
        <v>19</v>
      </c>
      <c r="I43" s="35">
        <v>2.6</v>
      </c>
      <c r="J43" s="35">
        <v>2.6</v>
      </c>
      <c r="K43" s="39" t="s">
        <v>19</v>
      </c>
      <c r="L43" s="35">
        <v>1.449</v>
      </c>
      <c r="M43" s="35">
        <v>1.459</v>
      </c>
      <c r="N43" s="36">
        <f t="shared" si="13"/>
        <v>0.00685400959561344</v>
      </c>
      <c r="O43" s="35">
        <v>2.604</v>
      </c>
      <c r="P43" s="35">
        <v>2.628</v>
      </c>
      <c r="Q43" s="36">
        <f t="shared" si="14"/>
        <v>0.00913242009132421</v>
      </c>
      <c r="R43" s="35">
        <v>0.756</v>
      </c>
      <c r="S43" s="35">
        <v>0.764</v>
      </c>
      <c r="T43" s="39">
        <f t="shared" si="15"/>
        <v>0.0104712041884817</v>
      </c>
    </row>
    <row r="44" s="20" customFormat="1" ht="14.1" customHeight="1" spans="2:20">
      <c r="B44" s="31">
        <v>26</v>
      </c>
      <c r="C44" s="43">
        <v>35</v>
      </c>
      <c r="D44" s="43">
        <v>35</v>
      </c>
      <c r="E44" s="36">
        <f t="shared" si="12"/>
        <v>0</v>
      </c>
      <c r="F44" s="35">
        <v>7.5</v>
      </c>
      <c r="G44" s="35">
        <v>7.4</v>
      </c>
      <c r="H44" s="36" t="s">
        <v>19</v>
      </c>
      <c r="I44" s="35">
        <v>3.7</v>
      </c>
      <c r="J44" s="35">
        <v>3.6</v>
      </c>
      <c r="K44" s="39" t="s">
        <v>19</v>
      </c>
      <c r="L44" s="35">
        <v>1.48</v>
      </c>
      <c r="M44" s="35">
        <v>1.492</v>
      </c>
      <c r="N44" s="36">
        <f t="shared" si="13"/>
        <v>0.00804289544235926</v>
      </c>
      <c r="O44" s="35">
        <v>2.711</v>
      </c>
      <c r="P44" s="35">
        <v>2.704</v>
      </c>
      <c r="Q44" s="36">
        <f t="shared" si="14"/>
        <v>-0.00258875739644958</v>
      </c>
      <c r="R44" s="35">
        <v>0.762</v>
      </c>
      <c r="S44" s="35">
        <v>0.76</v>
      </c>
      <c r="T44" s="39">
        <f t="shared" si="15"/>
        <v>-0.00263157894736842</v>
      </c>
    </row>
    <row r="45" s="20" customFormat="1" ht="14.1" customHeight="1" spans="2:20">
      <c r="B45" s="31">
        <v>27</v>
      </c>
      <c r="C45" s="43">
        <v>35.33</v>
      </c>
      <c r="D45" s="43">
        <v>35.06</v>
      </c>
      <c r="E45" s="36">
        <f t="shared" si="12"/>
        <v>-0.00770108385624632</v>
      </c>
      <c r="F45" s="35">
        <v>8.7</v>
      </c>
      <c r="G45" s="35">
        <v>8.3</v>
      </c>
      <c r="H45" s="36" t="s">
        <v>19</v>
      </c>
      <c r="I45" s="35">
        <v>3.4</v>
      </c>
      <c r="J45" s="35">
        <v>3.9</v>
      </c>
      <c r="K45" s="39" t="s">
        <v>19</v>
      </c>
      <c r="L45" s="35">
        <v>1.467</v>
      </c>
      <c r="M45" s="35">
        <v>1.491</v>
      </c>
      <c r="N45" s="36">
        <f t="shared" si="13"/>
        <v>0.0160965794768612</v>
      </c>
      <c r="O45" s="35">
        <v>2.788</v>
      </c>
      <c r="P45" s="35">
        <v>2.708</v>
      </c>
      <c r="Q45" s="36">
        <f t="shared" si="14"/>
        <v>-0.0295420974889216</v>
      </c>
      <c r="R45" s="35">
        <v>0.764</v>
      </c>
      <c r="S45" s="35">
        <v>0.761</v>
      </c>
      <c r="T45" s="39">
        <f t="shared" si="15"/>
        <v>-0.00394218134034166</v>
      </c>
    </row>
    <row r="46" s="20" customFormat="1" ht="14.1" customHeight="1" spans="2:20">
      <c r="B46" s="31">
        <v>28</v>
      </c>
      <c r="C46" s="43">
        <v>34.99</v>
      </c>
      <c r="D46" s="43">
        <v>35.31</v>
      </c>
      <c r="E46" s="36">
        <f t="shared" si="12"/>
        <v>0.00906258850184085</v>
      </c>
      <c r="F46" s="35">
        <v>8.8</v>
      </c>
      <c r="G46" s="35">
        <v>9.2</v>
      </c>
      <c r="H46" s="36" t="s">
        <v>19</v>
      </c>
      <c r="I46" s="35">
        <v>2.6</v>
      </c>
      <c r="J46" s="35">
        <v>2.9</v>
      </c>
      <c r="K46" s="39" t="s">
        <v>19</v>
      </c>
      <c r="L46" s="35">
        <v>1.501</v>
      </c>
      <c r="M46" s="35">
        <v>1.477</v>
      </c>
      <c r="N46" s="36">
        <f t="shared" si="13"/>
        <v>-0.0162491536899118</v>
      </c>
      <c r="O46" s="35">
        <v>2.705</v>
      </c>
      <c r="P46" s="35">
        <v>2.793</v>
      </c>
      <c r="Q46" s="36">
        <f t="shared" si="14"/>
        <v>0.0315073397780165</v>
      </c>
      <c r="R46" s="35">
        <v>0.761</v>
      </c>
      <c r="S46" s="35">
        <v>0.765</v>
      </c>
      <c r="T46" s="39">
        <f t="shared" si="15"/>
        <v>0.00522875816993465</v>
      </c>
    </row>
    <row r="47" s="20" customFormat="1" ht="14.1" customHeight="1" spans="2:20">
      <c r="B47" s="31">
        <v>29</v>
      </c>
      <c r="C47" s="43">
        <v>34.66</v>
      </c>
      <c r="D47" s="43">
        <v>35.1</v>
      </c>
      <c r="E47" s="36">
        <f t="shared" si="12"/>
        <v>0.0125356125356127</v>
      </c>
      <c r="F47" s="35">
        <v>7.6</v>
      </c>
      <c r="G47" s="35">
        <v>7.7</v>
      </c>
      <c r="H47" s="36" t="s">
        <v>19</v>
      </c>
      <c r="I47" s="35">
        <v>3.1</v>
      </c>
      <c r="J47" s="35">
        <v>2.7</v>
      </c>
      <c r="K47" s="39" t="s">
        <v>19</v>
      </c>
      <c r="L47" s="35">
        <v>1.478</v>
      </c>
      <c r="M47" s="35">
        <v>1.493</v>
      </c>
      <c r="N47" s="36">
        <f t="shared" si="13"/>
        <v>0.0100468854655058</v>
      </c>
      <c r="O47" s="35">
        <v>2.665</v>
      </c>
      <c r="P47" s="35">
        <v>2.733</v>
      </c>
      <c r="Q47" s="36">
        <f t="shared" si="14"/>
        <v>0.0248810830589096</v>
      </c>
      <c r="R47" s="35">
        <v>0.758</v>
      </c>
      <c r="S47" s="35">
        <v>0.76</v>
      </c>
      <c r="T47" s="39">
        <f t="shared" si="15"/>
        <v>0.00263157894736842</v>
      </c>
    </row>
    <row r="48" s="20" customFormat="1" ht="14.1" customHeight="1" spans="2:20">
      <c r="B48" s="31">
        <v>30</v>
      </c>
      <c r="C48" s="43">
        <v>34.99</v>
      </c>
      <c r="D48" s="43">
        <v>35.06</v>
      </c>
      <c r="E48" s="36">
        <f t="shared" si="12"/>
        <v>0.0019965772960639</v>
      </c>
      <c r="F48" s="35">
        <v>8.3</v>
      </c>
      <c r="G48" s="35">
        <v>7.4</v>
      </c>
      <c r="H48" s="36" t="s">
        <v>19</v>
      </c>
      <c r="I48" s="35">
        <v>3.9</v>
      </c>
      <c r="J48" s="35">
        <v>4</v>
      </c>
      <c r="K48" s="39" t="s">
        <v>19</v>
      </c>
      <c r="L48" s="35">
        <v>1.492</v>
      </c>
      <c r="M48" s="35">
        <v>1.49</v>
      </c>
      <c r="N48" s="36">
        <f t="shared" si="13"/>
        <v>-0.00134228187919463</v>
      </c>
      <c r="O48" s="35">
        <v>2.684</v>
      </c>
      <c r="P48" s="35">
        <v>2.719</v>
      </c>
      <c r="Q48" s="36">
        <f t="shared" si="14"/>
        <v>0.0128723795513055</v>
      </c>
      <c r="R48" s="35">
        <v>0.76</v>
      </c>
      <c r="S48" s="35">
        <v>0.76</v>
      </c>
      <c r="T48" s="39">
        <f t="shared" si="15"/>
        <v>0</v>
      </c>
    </row>
    <row r="49" s="20" customFormat="1" ht="14.1" customHeight="1" spans="2:20">
      <c r="B49" s="31">
        <v>31</v>
      </c>
      <c r="C49" s="43">
        <v>34.99</v>
      </c>
      <c r="D49" s="43">
        <v>35.33</v>
      </c>
      <c r="E49" s="36">
        <f t="shared" si="12"/>
        <v>0.00962354939145192</v>
      </c>
      <c r="F49" s="35">
        <v>9</v>
      </c>
      <c r="G49" s="35">
        <v>9.1</v>
      </c>
      <c r="H49" s="36" t="s">
        <v>19</v>
      </c>
      <c r="I49" s="35">
        <v>2.9</v>
      </c>
      <c r="J49" s="35">
        <v>3.3</v>
      </c>
      <c r="K49" s="39" t="s">
        <v>19</v>
      </c>
      <c r="L49" s="35">
        <v>1.493</v>
      </c>
      <c r="M49" s="35">
        <v>1.521</v>
      </c>
      <c r="N49" s="36">
        <f t="shared" si="13"/>
        <v>0.0184089414858644</v>
      </c>
      <c r="O49" s="35">
        <v>2.708</v>
      </c>
      <c r="P49" s="35">
        <v>2.794</v>
      </c>
      <c r="Q49" s="36">
        <f t="shared" si="14"/>
        <v>0.0307802433786685</v>
      </c>
      <c r="R49" s="35">
        <v>0.762</v>
      </c>
      <c r="S49" s="35">
        <v>0.767</v>
      </c>
      <c r="T49" s="39">
        <f t="shared" si="15"/>
        <v>0.00651890482398958</v>
      </c>
    </row>
    <row r="50" s="20" customFormat="1" ht="14.1" customHeight="1" spans="2:20">
      <c r="B50" s="31">
        <v>32</v>
      </c>
      <c r="C50" s="43">
        <v>35.27</v>
      </c>
      <c r="D50" s="43">
        <v>35.22</v>
      </c>
      <c r="E50" s="36">
        <f t="shared" si="12"/>
        <v>-0.00141964792731415</v>
      </c>
      <c r="F50" s="35">
        <v>7.6</v>
      </c>
      <c r="G50" s="35">
        <v>9</v>
      </c>
      <c r="H50" s="36" t="s">
        <v>19</v>
      </c>
      <c r="I50" s="35">
        <v>2.9</v>
      </c>
      <c r="J50" s="35">
        <v>2.5</v>
      </c>
      <c r="K50" s="39" t="s">
        <v>19</v>
      </c>
      <c r="L50" s="35">
        <v>1.503</v>
      </c>
      <c r="M50" s="35">
        <v>1.442</v>
      </c>
      <c r="N50" s="36">
        <f t="shared" si="13"/>
        <v>-0.0423023578363384</v>
      </c>
      <c r="O50" s="35">
        <v>2.79</v>
      </c>
      <c r="P50" s="35">
        <v>2.808</v>
      </c>
      <c r="Q50" s="36">
        <f t="shared" si="14"/>
        <v>0.00641025641025634</v>
      </c>
      <c r="R50" s="35">
        <v>0.765</v>
      </c>
      <c r="S50" s="35">
        <v>0.765</v>
      </c>
      <c r="T50" s="39">
        <f t="shared" si="15"/>
        <v>0</v>
      </c>
    </row>
    <row r="51" s="20" customFormat="1" ht="14.1" customHeight="1" spans="2:20">
      <c r="B51" s="31">
        <v>33</v>
      </c>
      <c r="C51" s="43">
        <v>35.25</v>
      </c>
      <c r="D51" s="43">
        <v>35.24</v>
      </c>
      <c r="E51" s="36">
        <f t="shared" si="12"/>
        <v>-0.000283768444948865</v>
      </c>
      <c r="F51" s="35">
        <v>7.7</v>
      </c>
      <c r="G51" s="35">
        <v>7.5</v>
      </c>
      <c r="H51" s="36" t="s">
        <v>19</v>
      </c>
      <c r="I51" s="35">
        <v>4</v>
      </c>
      <c r="J51" s="35">
        <v>3.9</v>
      </c>
      <c r="K51" s="39" t="s">
        <v>19</v>
      </c>
      <c r="L51" s="35">
        <v>1.444</v>
      </c>
      <c r="M51" s="35">
        <v>1.454</v>
      </c>
      <c r="N51" s="36">
        <f t="shared" si="13"/>
        <v>0.00687757909215957</v>
      </c>
      <c r="O51" s="35">
        <v>2.893</v>
      </c>
      <c r="P51" s="35">
        <v>2.869</v>
      </c>
      <c r="Q51" s="36">
        <f t="shared" si="14"/>
        <v>-0.00836528407110477</v>
      </c>
      <c r="R51" s="35">
        <v>0.766</v>
      </c>
      <c r="S51" s="35">
        <v>0.766</v>
      </c>
      <c r="T51" s="39">
        <f t="shared" si="15"/>
        <v>0</v>
      </c>
    </row>
    <row r="52" s="20" customFormat="1" ht="14.1" customHeight="1" spans="2:20">
      <c r="B52" s="31">
        <v>34</v>
      </c>
      <c r="C52" s="43">
        <v>35.15</v>
      </c>
      <c r="D52" s="43">
        <v>35.14</v>
      </c>
      <c r="E52" s="36">
        <f t="shared" si="12"/>
        <v>-0.000284575981787081</v>
      </c>
      <c r="F52" s="35">
        <v>9.3</v>
      </c>
      <c r="G52" s="35">
        <v>8.9</v>
      </c>
      <c r="H52" s="36" t="s">
        <v>19</v>
      </c>
      <c r="I52" s="35">
        <v>3.2</v>
      </c>
      <c r="J52" s="35">
        <v>3.5</v>
      </c>
      <c r="K52" s="39" t="s">
        <v>19</v>
      </c>
      <c r="L52" s="35">
        <v>1.506</v>
      </c>
      <c r="M52" s="35">
        <v>1.48</v>
      </c>
      <c r="N52" s="36">
        <f t="shared" si="13"/>
        <v>-0.0175675675675676</v>
      </c>
      <c r="O52" s="35">
        <v>2.726</v>
      </c>
      <c r="P52" s="35">
        <v>2.747</v>
      </c>
      <c r="Q52" s="36">
        <f t="shared" si="14"/>
        <v>0.00764470331270474</v>
      </c>
      <c r="R52" s="35">
        <v>0.763</v>
      </c>
      <c r="S52" s="35">
        <v>0.762</v>
      </c>
      <c r="T52" s="39">
        <f t="shared" si="15"/>
        <v>-0.00131233595800525</v>
      </c>
    </row>
    <row r="53" s="20" customFormat="1" ht="14.1" customHeight="1" spans="2:20">
      <c r="B53" s="31">
        <v>35</v>
      </c>
      <c r="C53" s="43">
        <v>35.09</v>
      </c>
      <c r="D53" s="43">
        <v>35.07</v>
      </c>
      <c r="E53" s="36">
        <f t="shared" si="12"/>
        <v>-0.000570287995437785</v>
      </c>
      <c r="F53" s="35">
        <v>8.6</v>
      </c>
      <c r="G53" s="35">
        <v>9</v>
      </c>
      <c r="H53" s="36" t="s">
        <v>19</v>
      </c>
      <c r="I53" s="35">
        <v>2.7</v>
      </c>
      <c r="J53" s="35">
        <v>2.7</v>
      </c>
      <c r="K53" s="39" t="s">
        <v>19</v>
      </c>
      <c r="L53" s="35">
        <v>1.51</v>
      </c>
      <c r="M53" s="35">
        <v>1.485</v>
      </c>
      <c r="N53" s="36">
        <f t="shared" si="13"/>
        <v>-0.0168350168350168</v>
      </c>
      <c r="O53" s="35">
        <v>2.717</v>
      </c>
      <c r="P53" s="35">
        <v>2.716</v>
      </c>
      <c r="Q53" s="36">
        <f t="shared" si="14"/>
        <v>-0.000368188512518369</v>
      </c>
      <c r="R53" s="35">
        <v>0.761</v>
      </c>
      <c r="S53" s="35">
        <v>0.763</v>
      </c>
      <c r="T53" s="39">
        <f t="shared" si="15"/>
        <v>0.00262123197903015</v>
      </c>
    </row>
    <row r="54" s="20" customFormat="1" ht="14.1" customHeight="1" spans="2:20">
      <c r="B54" s="31">
        <v>36</v>
      </c>
      <c r="C54" s="43">
        <v>35.13</v>
      </c>
      <c r="D54" s="43">
        <v>35.23</v>
      </c>
      <c r="E54" s="36">
        <f t="shared" si="12"/>
        <v>0.00283848992336061</v>
      </c>
      <c r="F54" s="35">
        <v>7.2</v>
      </c>
      <c r="G54" s="35">
        <v>7.5</v>
      </c>
      <c r="H54" s="36" t="s">
        <v>19</v>
      </c>
      <c r="I54" s="35">
        <v>3.8</v>
      </c>
      <c r="J54" s="35">
        <v>3.2</v>
      </c>
      <c r="K54" s="39" t="s">
        <v>19</v>
      </c>
      <c r="L54" s="35">
        <v>1.496</v>
      </c>
      <c r="M54" s="35">
        <v>1.453</v>
      </c>
      <c r="N54" s="36">
        <f t="shared" si="13"/>
        <v>-0.0295939435650378</v>
      </c>
      <c r="O54" s="35">
        <v>2.721</v>
      </c>
      <c r="P54" s="35">
        <v>2.806</v>
      </c>
      <c r="Q54" s="36">
        <f t="shared" si="14"/>
        <v>0.0302922309337135</v>
      </c>
      <c r="R54" s="35">
        <v>0.762</v>
      </c>
      <c r="S54" s="35">
        <v>0.765</v>
      </c>
      <c r="T54" s="39">
        <f t="shared" si="15"/>
        <v>0.00392156862745098</v>
      </c>
    </row>
    <row r="55" s="20" customFormat="1" ht="14.1" customHeight="1" spans="2:20">
      <c r="B55" s="31">
        <v>37</v>
      </c>
      <c r="C55" s="43">
        <v>35.09</v>
      </c>
      <c r="D55" s="43">
        <v>34.96</v>
      </c>
      <c r="E55" s="36">
        <f t="shared" si="12"/>
        <v>-0.00371853546910762</v>
      </c>
      <c r="F55" s="35">
        <v>9</v>
      </c>
      <c r="G55" s="35">
        <v>8.5</v>
      </c>
      <c r="H55" s="36" t="s">
        <v>19</v>
      </c>
      <c r="I55" s="35">
        <v>3.5</v>
      </c>
      <c r="J55" s="35">
        <v>3.7</v>
      </c>
      <c r="K55" s="39" t="s">
        <v>19</v>
      </c>
      <c r="L55" s="35">
        <v>1.489</v>
      </c>
      <c r="M55" s="35">
        <v>1.503</v>
      </c>
      <c r="N55" s="36">
        <f t="shared" si="13"/>
        <v>0.00931470392548223</v>
      </c>
      <c r="O55" s="35">
        <v>2.728</v>
      </c>
      <c r="P55" s="35">
        <v>2.674</v>
      </c>
      <c r="Q55" s="36">
        <f t="shared" si="14"/>
        <v>-0.0201944652206433</v>
      </c>
      <c r="R55" s="35">
        <v>0.762</v>
      </c>
      <c r="S55" s="35">
        <v>0.76</v>
      </c>
      <c r="T55" s="39">
        <f t="shared" si="15"/>
        <v>-0.00263157894736842</v>
      </c>
    </row>
    <row r="56" s="20" customFormat="1" ht="14.1" customHeight="1" spans="2:20">
      <c r="B56" s="31">
        <v>38</v>
      </c>
      <c r="C56" s="43">
        <v>34.93</v>
      </c>
      <c r="D56" s="43">
        <v>35.26</v>
      </c>
      <c r="E56" s="36">
        <f t="shared" si="12"/>
        <v>0.00935904707884283</v>
      </c>
      <c r="F56" s="35">
        <v>8.7</v>
      </c>
      <c r="G56" s="35">
        <v>9.1</v>
      </c>
      <c r="H56" s="36" t="s">
        <v>19</v>
      </c>
      <c r="I56" s="35">
        <v>2.5</v>
      </c>
      <c r="J56" s="35">
        <v>2.8</v>
      </c>
      <c r="K56" s="39" t="s">
        <v>19</v>
      </c>
      <c r="L56" s="35">
        <v>1.494</v>
      </c>
      <c r="M56" s="35">
        <v>1.458</v>
      </c>
      <c r="N56" s="36">
        <f t="shared" si="13"/>
        <v>-0.0246913580246914</v>
      </c>
      <c r="O56" s="35">
        <v>2.684</v>
      </c>
      <c r="P56" s="35">
        <v>2.771</v>
      </c>
      <c r="Q56" s="36">
        <f t="shared" si="14"/>
        <v>0.0313966077228436</v>
      </c>
      <c r="R56" s="35">
        <v>0.759</v>
      </c>
      <c r="S56" s="35">
        <v>0.764</v>
      </c>
      <c r="T56" s="39">
        <f t="shared" si="15"/>
        <v>0.00654450261780105</v>
      </c>
    </row>
    <row r="57" s="20" customFormat="1" ht="14.1" customHeight="1" spans="2:20">
      <c r="B57" s="31">
        <v>39</v>
      </c>
      <c r="C57" s="43">
        <v>35.29</v>
      </c>
      <c r="D57" s="43">
        <v>35.33</v>
      </c>
      <c r="E57" s="36">
        <f t="shared" si="12"/>
        <v>0.00113218228134727</v>
      </c>
      <c r="F57" s="35">
        <v>7.4</v>
      </c>
      <c r="G57" s="35">
        <v>7.9</v>
      </c>
      <c r="H57" s="36" t="s">
        <v>19</v>
      </c>
      <c r="I57" s="35">
        <v>3.4</v>
      </c>
      <c r="J57" s="35">
        <v>2.7</v>
      </c>
      <c r="K57" s="39" t="s">
        <v>19</v>
      </c>
      <c r="L57" s="35">
        <v>1.491</v>
      </c>
      <c r="M57" s="35">
        <v>1.459</v>
      </c>
      <c r="N57" s="36">
        <f t="shared" si="13"/>
        <v>-0.021932830705963</v>
      </c>
      <c r="O57" s="35">
        <v>2.768</v>
      </c>
      <c r="P57" s="35">
        <v>2.813</v>
      </c>
      <c r="Q57" s="36">
        <f t="shared" si="14"/>
        <v>0.0159971560611448</v>
      </c>
      <c r="R57" s="35">
        <v>0.765</v>
      </c>
      <c r="S57" s="35">
        <v>0.767</v>
      </c>
      <c r="T57" s="39">
        <f t="shared" si="15"/>
        <v>0.00260756192959583</v>
      </c>
    </row>
    <row r="58" s="20" customFormat="1" ht="14.1" customHeight="1" spans="2:20">
      <c r="B58" s="31">
        <v>40</v>
      </c>
      <c r="C58" s="43">
        <v>34.99</v>
      </c>
      <c r="D58" s="43">
        <v>34.85</v>
      </c>
      <c r="E58" s="36">
        <f t="shared" si="12"/>
        <v>-0.00401721664275468</v>
      </c>
      <c r="F58" s="35">
        <v>8.3</v>
      </c>
      <c r="G58" s="35">
        <v>7.5</v>
      </c>
      <c r="H58" s="36" t="s">
        <v>19</v>
      </c>
      <c r="I58" s="35">
        <v>3.8</v>
      </c>
      <c r="J58" s="35">
        <v>3.9</v>
      </c>
      <c r="K58" s="39" t="s">
        <v>19</v>
      </c>
      <c r="L58" s="35">
        <v>1.489</v>
      </c>
      <c r="M58" s="35">
        <v>1.489</v>
      </c>
      <c r="N58" s="36">
        <f t="shared" si="13"/>
        <v>0</v>
      </c>
      <c r="O58" s="35">
        <v>2.707</v>
      </c>
      <c r="P58" s="35">
        <v>2.7</v>
      </c>
      <c r="Q58" s="36">
        <f t="shared" si="14"/>
        <v>-0.00259259259259247</v>
      </c>
      <c r="R58" s="35">
        <v>0.76</v>
      </c>
      <c r="S58" s="35">
        <v>0.76</v>
      </c>
      <c r="T58" s="39">
        <f t="shared" si="15"/>
        <v>0</v>
      </c>
    </row>
    <row r="59" s="20" customFormat="1" ht="14.1" customHeight="1" spans="2:20">
      <c r="B59" s="31">
        <v>41</v>
      </c>
      <c r="C59" s="43">
        <v>35.16</v>
      </c>
      <c r="D59" s="43">
        <v>34.99</v>
      </c>
      <c r="E59" s="36">
        <f t="shared" si="12"/>
        <v>-0.00485853100885952</v>
      </c>
      <c r="F59" s="35">
        <v>9</v>
      </c>
      <c r="G59" s="35">
        <v>8.8</v>
      </c>
      <c r="H59" s="36" t="s">
        <v>19</v>
      </c>
      <c r="I59" s="35">
        <v>2.6</v>
      </c>
      <c r="J59" s="35">
        <v>3.5</v>
      </c>
      <c r="K59" s="39" t="s">
        <v>19</v>
      </c>
      <c r="L59" s="35">
        <v>1.505</v>
      </c>
      <c r="M59" s="35">
        <v>1.495</v>
      </c>
      <c r="N59" s="36">
        <f t="shared" si="13"/>
        <v>-0.0066889632107022</v>
      </c>
      <c r="O59" s="35">
        <v>2.734</v>
      </c>
      <c r="P59" s="35">
        <v>2.718</v>
      </c>
      <c r="Q59" s="36">
        <f t="shared" si="14"/>
        <v>-0.00588668138337013</v>
      </c>
      <c r="R59" s="35">
        <v>0.762</v>
      </c>
      <c r="S59" s="35">
        <v>0.761</v>
      </c>
      <c r="T59" s="39">
        <f t="shared" si="15"/>
        <v>-0.00131406044678055</v>
      </c>
    </row>
    <row r="60" s="20" customFormat="1" ht="14.1" customHeight="1" spans="2:20">
      <c r="B60" s="31">
        <v>42</v>
      </c>
      <c r="C60" s="43">
        <v>34.99</v>
      </c>
      <c r="D60" s="43">
        <v>35.3</v>
      </c>
      <c r="E60" s="36">
        <f t="shared" si="12"/>
        <v>0.00878186968838513</v>
      </c>
      <c r="F60" s="35">
        <v>7.5</v>
      </c>
      <c r="G60" s="35">
        <v>8.7</v>
      </c>
      <c r="H60" s="36" t="s">
        <v>19</v>
      </c>
      <c r="I60" s="35">
        <v>3.4</v>
      </c>
      <c r="J60" s="35">
        <v>2.5</v>
      </c>
      <c r="K60" s="39" t="s">
        <v>19</v>
      </c>
      <c r="L60" s="35">
        <v>1.493</v>
      </c>
      <c r="M60" s="35">
        <v>1.462</v>
      </c>
      <c r="N60" s="36">
        <f t="shared" si="13"/>
        <v>-0.0212038303693571</v>
      </c>
      <c r="O60" s="35">
        <v>2.699</v>
      </c>
      <c r="P60" s="35">
        <v>2.799</v>
      </c>
      <c r="Q60" s="36">
        <f t="shared" si="14"/>
        <v>0.0357270453733477</v>
      </c>
      <c r="R60" s="35">
        <v>0.761</v>
      </c>
      <c r="S60" s="35">
        <v>0.765</v>
      </c>
      <c r="T60" s="39">
        <f t="shared" si="15"/>
        <v>0.00522875816993465</v>
      </c>
    </row>
    <row r="61" s="20" customFormat="1" ht="14.1" customHeight="1" spans="2:20">
      <c r="B61" s="31">
        <v>43</v>
      </c>
      <c r="C61" s="43">
        <v>35.3</v>
      </c>
      <c r="D61" s="43">
        <v>35.1</v>
      </c>
      <c r="E61" s="36">
        <f t="shared" si="12"/>
        <v>-0.00569800569800558</v>
      </c>
      <c r="F61" s="35">
        <v>8.3</v>
      </c>
      <c r="G61" s="35">
        <v>7.3</v>
      </c>
      <c r="H61" s="36" t="s">
        <v>19</v>
      </c>
      <c r="I61" s="35">
        <v>3.8</v>
      </c>
      <c r="J61" s="35">
        <v>3.7</v>
      </c>
      <c r="K61" s="39" t="s">
        <v>19</v>
      </c>
      <c r="L61" s="35">
        <v>1.459</v>
      </c>
      <c r="M61" s="35">
        <v>1.489</v>
      </c>
      <c r="N61" s="36">
        <f t="shared" si="13"/>
        <v>0.0201477501678979</v>
      </c>
      <c r="O61" s="35">
        <v>2.771</v>
      </c>
      <c r="P61" s="35">
        <v>2.694</v>
      </c>
      <c r="Q61" s="36">
        <f t="shared" si="14"/>
        <v>-0.0285820341499629</v>
      </c>
      <c r="R61" s="35">
        <v>0.764</v>
      </c>
      <c r="S61" s="35">
        <v>0.76</v>
      </c>
      <c r="T61" s="39">
        <f t="shared" si="15"/>
        <v>-0.00526315789473685</v>
      </c>
    </row>
    <row r="62" s="20" customFormat="1" ht="14.1" customHeight="1" spans="2:20">
      <c r="B62" s="31">
        <v>44</v>
      </c>
      <c r="C62" s="43">
        <v>35.08</v>
      </c>
      <c r="D62" s="43">
        <v>35.01</v>
      </c>
      <c r="E62" s="36">
        <f t="shared" si="12"/>
        <v>-0.00199942873464725</v>
      </c>
      <c r="F62" s="35">
        <v>9</v>
      </c>
      <c r="G62" s="35">
        <v>8.7</v>
      </c>
      <c r="H62" s="36" t="s">
        <v>19</v>
      </c>
      <c r="I62" s="35">
        <v>2.6</v>
      </c>
      <c r="J62" s="35">
        <v>3.6</v>
      </c>
      <c r="K62" s="39" t="s">
        <v>19</v>
      </c>
      <c r="L62" s="35">
        <v>1.485</v>
      </c>
      <c r="M62" s="35">
        <v>1.503</v>
      </c>
      <c r="N62" s="36">
        <f t="shared" si="13"/>
        <v>0.0119760479041915</v>
      </c>
      <c r="O62" s="35">
        <v>2.719</v>
      </c>
      <c r="P62" s="35">
        <v>2.69</v>
      </c>
      <c r="Q62" s="36">
        <f t="shared" si="14"/>
        <v>-0.0107806691449814</v>
      </c>
      <c r="R62" s="35">
        <v>0.762</v>
      </c>
      <c r="S62" s="35">
        <v>0.762</v>
      </c>
      <c r="T62" s="39">
        <f t="shared" si="15"/>
        <v>0</v>
      </c>
    </row>
    <row r="63" s="20" customFormat="1" ht="14.1" customHeight="1" spans="2:20">
      <c r="B63" s="31">
        <v>45</v>
      </c>
      <c r="C63" s="43">
        <v>35.11</v>
      </c>
      <c r="D63" s="43">
        <v>35.1</v>
      </c>
      <c r="E63" s="36">
        <f t="shared" si="12"/>
        <v>-0.000284900284900228</v>
      </c>
      <c r="F63" s="35">
        <v>7.6</v>
      </c>
      <c r="G63" s="35">
        <v>9.3</v>
      </c>
      <c r="H63" s="36" t="s">
        <v>19</v>
      </c>
      <c r="I63" s="35">
        <v>3.4</v>
      </c>
      <c r="J63" s="35">
        <v>2.8</v>
      </c>
      <c r="K63" s="39" t="s">
        <v>19</v>
      </c>
      <c r="L63" s="35">
        <v>1.467</v>
      </c>
      <c r="M63" s="35">
        <v>1.491</v>
      </c>
      <c r="N63" s="36">
        <f t="shared" si="13"/>
        <v>0.0160965794768612</v>
      </c>
      <c r="O63" s="35">
        <v>2.735</v>
      </c>
      <c r="P63" s="35">
        <v>2.732</v>
      </c>
      <c r="Q63" s="36">
        <f t="shared" si="14"/>
        <v>-0.00109809663250354</v>
      </c>
      <c r="R63" s="35">
        <v>0.764</v>
      </c>
      <c r="S63" s="35">
        <v>0.763</v>
      </c>
      <c r="T63" s="39">
        <f t="shared" si="15"/>
        <v>-0.00131061598951507</v>
      </c>
    </row>
  </sheetData>
  <mergeCells count="39">
    <mergeCell ref="B1:T1"/>
    <mergeCell ref="B2:N2"/>
    <mergeCell ref="B3:C3"/>
    <mergeCell ref="D3:F3"/>
    <mergeCell ref="I3:J3"/>
    <mergeCell ref="K3:M3"/>
    <mergeCell ref="P3:Q3"/>
    <mergeCell ref="R3:T3"/>
    <mergeCell ref="B5:N5"/>
    <mergeCell ref="B6:E6"/>
    <mergeCell ref="B7:E7"/>
    <mergeCell ref="F7:K7"/>
    <mergeCell ref="N7:O7"/>
    <mergeCell ref="P7:T7"/>
    <mergeCell ref="B9:N9"/>
    <mergeCell ref="C10:E10"/>
    <mergeCell ref="F10:H10"/>
    <mergeCell ref="I10:K10"/>
    <mergeCell ref="L10:N10"/>
    <mergeCell ref="O10:Q10"/>
    <mergeCell ref="R10:T10"/>
    <mergeCell ref="C11:E11"/>
    <mergeCell ref="F11:H11"/>
    <mergeCell ref="I11:K11"/>
    <mergeCell ref="L11:N11"/>
    <mergeCell ref="O11:Q11"/>
    <mergeCell ref="R11:T11"/>
    <mergeCell ref="C12:E12"/>
    <mergeCell ref="F12:H12"/>
    <mergeCell ref="I12:K12"/>
    <mergeCell ref="L12:N12"/>
    <mergeCell ref="O12:Q12"/>
    <mergeCell ref="R12:T12"/>
    <mergeCell ref="C13:E13"/>
    <mergeCell ref="F13:H13"/>
    <mergeCell ref="I13:K13"/>
    <mergeCell ref="L13:N13"/>
    <mergeCell ref="O13:Q13"/>
    <mergeCell ref="R13:T13"/>
  </mergeCells>
  <conditionalFormatting sqref="E19:E63">
    <cfRule type="cellIs" dxfId="0" priority="10" operator="lessThan">
      <formula>-5</formula>
    </cfRule>
    <cfRule type="cellIs" dxfId="0" priority="18" operator="greaterThan">
      <formula>0.53</formula>
    </cfRule>
    <cfRule type="cellIs" dxfId="0" priority="23" operator="lessThan">
      <formula>-0.05</formula>
    </cfRule>
    <cfRule type="cellIs" dxfId="0" priority="24" operator="greaterThan">
      <formula>0.05</formula>
    </cfRule>
  </conditionalFormatting>
  <conditionalFormatting sqref="N19:N63">
    <cfRule type="cellIs" dxfId="0" priority="6" operator="lessThan">
      <formula>-5</formula>
    </cfRule>
    <cfRule type="cellIs" dxfId="0" priority="7" operator="greaterThan">
      <formula>0.53</formula>
    </cfRule>
    <cfRule type="cellIs" dxfId="0" priority="8" operator="lessThan">
      <formula>-0.05</formula>
    </cfRule>
    <cfRule type="cellIs" dxfId="0" priority="9" operator="greaterThan">
      <formula>0.05</formula>
    </cfRule>
  </conditionalFormatting>
  <conditionalFormatting sqref="Q19:Q63">
    <cfRule type="cellIs" dxfId="0" priority="3" operator="lessThan">
      <formula>-0.05</formula>
    </cfRule>
    <cfRule type="cellIs" dxfId="0" priority="4" operator="greaterThan">
      <formula>0.05</formula>
    </cfRule>
    <cfRule type="cellIs" dxfId="0" priority="5" operator="lessThan">
      <formula>-5</formula>
    </cfRule>
  </conditionalFormatting>
  <conditionalFormatting sqref="T19:T63">
    <cfRule type="cellIs" dxfId="0" priority="1" operator="greaterThan">
      <formula>0.1</formula>
    </cfRule>
    <cfRule type="cellIs" dxfId="0" priority="2" operator="lessThan">
      <formula>-0.1</formula>
    </cfRule>
  </conditionalFormatting>
  <printOptions horizontalCentered="1"/>
  <pageMargins left="0.196850393700787" right="0.196850393700787" top="0.393700787401575" bottom="0.393700787401575" header="0.393700787401575" footer="0.393700787401575"/>
  <pageSetup paperSize="9" scale="8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63"/>
  <sheetViews>
    <sheetView showGridLines="0" zoomScale="85" zoomScaleNormal="85" workbookViewId="0">
      <selection activeCell="AB37" sqref="AB37:AB39"/>
    </sheetView>
  </sheetViews>
  <sheetFormatPr defaultColWidth="7" defaultRowHeight="12.75"/>
  <cols>
    <col min="1" max="1" width="1.125" style="21" customWidth="1"/>
    <col min="2" max="2" width="9.625" style="21" customWidth="1"/>
    <col min="3" max="20" width="5.625" style="21" customWidth="1"/>
    <col min="21" max="16384" width="7" style="21"/>
  </cols>
  <sheetData>
    <row r="1" ht="32.1" customHeight="1" spans="2:20">
      <c r="B1" s="22" t="s">
        <v>59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="19" customFormat="1" ht="15.6" customHeight="1" spans="2:14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15.6" customHeight="1" spans="2:20">
      <c r="B3" s="24" t="s">
        <v>60</v>
      </c>
      <c r="C3" s="24"/>
      <c r="D3" s="25" t="s">
        <v>115</v>
      </c>
      <c r="E3" s="25"/>
      <c r="F3" s="25"/>
      <c r="G3" s="26"/>
      <c r="H3" s="26"/>
      <c r="I3" s="24" t="s">
        <v>62</v>
      </c>
      <c r="J3" s="24"/>
      <c r="K3" s="25" t="s">
        <v>63</v>
      </c>
      <c r="L3" s="25"/>
      <c r="M3" s="25"/>
      <c r="O3" s="37"/>
      <c r="P3" s="24" t="s">
        <v>64</v>
      </c>
      <c r="Q3" s="24"/>
      <c r="R3" s="40" t="s">
        <v>116</v>
      </c>
      <c r="S3" s="41"/>
      <c r="T3" s="41"/>
    </row>
    <row r="4" ht="6.6" customHeight="1" spans="2:20"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30"/>
      <c r="O4" s="30"/>
      <c r="P4" s="30"/>
      <c r="Q4" s="30"/>
      <c r="R4" s="30"/>
      <c r="S4" s="30"/>
      <c r="T4" s="30"/>
    </row>
    <row r="5" ht="15.6" customHeight="1" spans="2:14">
      <c r="B5" s="27" t="s">
        <v>66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="19" customFormat="1" ht="15.6" customHeight="1" spans="2:19">
      <c r="B6" s="23" t="s">
        <v>67</v>
      </c>
      <c r="C6" s="23"/>
      <c r="D6" s="23"/>
      <c r="E6" s="23"/>
      <c r="G6" s="28" t="s">
        <v>68</v>
      </c>
      <c r="H6" s="28"/>
      <c r="I6" s="28"/>
      <c r="J6" s="28"/>
      <c r="K6" s="28"/>
      <c r="N6" s="19" t="s">
        <v>69</v>
      </c>
      <c r="Q6" s="42"/>
      <c r="R6" s="42"/>
      <c r="S6" s="42"/>
    </row>
    <row r="7" s="19" customFormat="1" ht="15.6" customHeight="1" spans="2:20">
      <c r="B7" s="23" t="s">
        <v>70</v>
      </c>
      <c r="C7" s="23"/>
      <c r="D7" s="23"/>
      <c r="E7" s="23"/>
      <c r="F7" s="29" t="s">
        <v>117</v>
      </c>
      <c r="G7" s="29"/>
      <c r="H7" s="29"/>
      <c r="I7" s="29"/>
      <c r="J7" s="29"/>
      <c r="K7" s="29"/>
      <c r="N7" s="23" t="s">
        <v>72</v>
      </c>
      <c r="O7" s="23"/>
      <c r="P7" s="38" t="s">
        <v>118</v>
      </c>
      <c r="Q7" s="38"/>
      <c r="R7" s="38"/>
      <c r="S7" s="38"/>
      <c r="T7" s="38"/>
    </row>
    <row r="8" ht="6.6" customHeight="1" spans="2:20"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s="19" customFormat="1" ht="15.6" customHeight="1" spans="2:14">
      <c r="B9" s="27" t="s">
        <v>74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ht="14.1" customHeight="1" spans="2:20">
      <c r="B10" s="31" t="s">
        <v>75</v>
      </c>
      <c r="C10" s="31" t="s">
        <v>76</v>
      </c>
      <c r="D10" s="31"/>
      <c r="E10" s="31"/>
      <c r="F10" s="31" t="s">
        <v>77</v>
      </c>
      <c r="G10" s="31"/>
      <c r="H10" s="31"/>
      <c r="I10" s="31" t="s">
        <v>78</v>
      </c>
      <c r="J10" s="31"/>
      <c r="K10" s="31"/>
      <c r="L10" s="31" t="s">
        <v>79</v>
      </c>
      <c r="M10" s="31"/>
      <c r="N10" s="31"/>
      <c r="O10" s="31" t="s">
        <v>80</v>
      </c>
      <c r="P10" s="31"/>
      <c r="Q10" s="31"/>
      <c r="R10" s="31" t="s">
        <v>81</v>
      </c>
      <c r="S10" s="31"/>
      <c r="T10" s="31"/>
    </row>
    <row r="11" ht="14.1" customHeight="1" spans="2:20">
      <c r="B11" s="31" t="s">
        <v>82</v>
      </c>
      <c r="C11" s="31" t="s">
        <v>83</v>
      </c>
      <c r="D11" s="31"/>
      <c r="E11" s="31"/>
      <c r="F11" s="31" t="s">
        <v>84</v>
      </c>
      <c r="G11" s="31"/>
      <c r="H11" s="31"/>
      <c r="I11" s="31" t="s">
        <v>85</v>
      </c>
      <c r="J11" s="31"/>
      <c r="K11" s="31"/>
      <c r="L11" s="31" t="s">
        <v>86</v>
      </c>
      <c r="M11" s="31"/>
      <c r="N11" s="31"/>
      <c r="O11" s="31" t="s">
        <v>87</v>
      </c>
      <c r="P11" s="31"/>
      <c r="Q11" s="31"/>
      <c r="R11" s="31" t="s">
        <v>88</v>
      </c>
      <c r="S11" s="31"/>
      <c r="T11" s="31"/>
    </row>
    <row r="12" ht="14.1" customHeight="1" spans="2:20">
      <c r="B12" s="31" t="s">
        <v>89</v>
      </c>
      <c r="C12" s="32" t="s">
        <v>90</v>
      </c>
      <c r="D12" s="32"/>
      <c r="E12" s="32"/>
      <c r="F12" s="32" t="s">
        <v>19</v>
      </c>
      <c r="G12" s="32" t="s">
        <v>91</v>
      </c>
      <c r="H12" s="32" t="s">
        <v>91</v>
      </c>
      <c r="I12" s="32" t="s">
        <v>19</v>
      </c>
      <c r="J12" s="32" t="s">
        <v>91</v>
      </c>
      <c r="K12" s="32" t="s">
        <v>91</v>
      </c>
      <c r="L12" s="32" t="s">
        <v>92</v>
      </c>
      <c r="M12" s="32"/>
      <c r="N12" s="32"/>
      <c r="O12" s="32" t="s">
        <v>93</v>
      </c>
      <c r="P12" s="32" t="s">
        <v>94</v>
      </c>
      <c r="Q12" s="32" t="s">
        <v>94</v>
      </c>
      <c r="R12" s="32" t="s">
        <v>95</v>
      </c>
      <c r="S12" s="32" t="s">
        <v>91</v>
      </c>
      <c r="T12" s="32" t="s">
        <v>91</v>
      </c>
    </row>
    <row r="13" ht="14.1" customHeight="1" spans="2:20">
      <c r="B13" s="31" t="s">
        <v>96</v>
      </c>
      <c r="C13" s="32" t="s">
        <v>19</v>
      </c>
      <c r="D13" s="32"/>
      <c r="E13" s="32"/>
      <c r="F13" s="33" t="s">
        <v>97</v>
      </c>
      <c r="G13" s="32" t="s">
        <v>94</v>
      </c>
      <c r="H13" s="32" t="s">
        <v>94</v>
      </c>
      <c r="I13" s="32" t="s">
        <v>97</v>
      </c>
      <c r="J13" s="32"/>
      <c r="K13" s="32"/>
      <c r="L13" s="32" t="s">
        <v>98</v>
      </c>
      <c r="M13" s="32"/>
      <c r="N13" s="32"/>
      <c r="O13" s="32" t="s">
        <v>99</v>
      </c>
      <c r="P13" s="32" t="s">
        <v>94</v>
      </c>
      <c r="Q13" s="32" t="s">
        <v>94</v>
      </c>
      <c r="R13" s="32" t="s">
        <v>100</v>
      </c>
      <c r="S13" s="32" t="s">
        <v>94</v>
      </c>
      <c r="T13" s="32" t="s">
        <v>94</v>
      </c>
    </row>
    <row r="14" ht="14.1" customHeight="1" spans="2:20">
      <c r="B14" s="31" t="s">
        <v>101</v>
      </c>
      <c r="C14" s="34">
        <f t="shared" ref="C14:G14" si="0">MIN(C44:C63)</f>
        <v>34.69</v>
      </c>
      <c r="D14" s="34">
        <f t="shared" si="0"/>
        <v>34.65</v>
      </c>
      <c r="E14" s="34" t="s">
        <v>19</v>
      </c>
      <c r="F14" s="34">
        <f t="shared" si="0"/>
        <v>7.4</v>
      </c>
      <c r="G14" s="34">
        <f t="shared" si="0"/>
        <v>7.3</v>
      </c>
      <c r="H14" s="34" t="s">
        <v>19</v>
      </c>
      <c r="I14" s="34">
        <f t="shared" ref="I14:M14" si="1">MIN(I44:I63)</f>
        <v>2.4</v>
      </c>
      <c r="J14" s="34">
        <f t="shared" si="1"/>
        <v>2.5</v>
      </c>
      <c r="K14" s="34" t="s">
        <v>19</v>
      </c>
      <c r="L14" s="34">
        <f t="shared" si="1"/>
        <v>1.437</v>
      </c>
      <c r="M14" s="34">
        <f t="shared" si="1"/>
        <v>1.45</v>
      </c>
      <c r="N14" s="34" t="s">
        <v>19</v>
      </c>
      <c r="O14" s="34">
        <f t="shared" ref="O14:S14" si="2">MIN(O44:O63)</f>
        <v>2.673</v>
      </c>
      <c r="P14" s="34">
        <f t="shared" si="2"/>
        <v>2.652</v>
      </c>
      <c r="Q14" s="34" t="s">
        <v>19</v>
      </c>
      <c r="R14" s="34">
        <f t="shared" si="2"/>
        <v>0.759</v>
      </c>
      <c r="S14" s="34">
        <f t="shared" si="2"/>
        <v>0.758</v>
      </c>
      <c r="T14" s="34" t="s">
        <v>19</v>
      </c>
    </row>
    <row r="15" ht="14.1" customHeight="1" spans="2:20">
      <c r="B15" s="31" t="s">
        <v>102</v>
      </c>
      <c r="C15" s="34">
        <f t="shared" ref="C15:G15" si="3">MAX(C44:C63)</f>
        <v>35.33</v>
      </c>
      <c r="D15" s="34">
        <f t="shared" si="3"/>
        <v>35.32</v>
      </c>
      <c r="E15" s="34" t="s">
        <v>19</v>
      </c>
      <c r="F15" s="34">
        <f t="shared" si="3"/>
        <v>9.4</v>
      </c>
      <c r="G15" s="34">
        <f t="shared" si="3"/>
        <v>9.3</v>
      </c>
      <c r="H15" s="34" t="s">
        <v>19</v>
      </c>
      <c r="I15" s="34">
        <f t="shared" ref="I15:M15" si="4">MAX(I44:I63)</f>
        <v>4</v>
      </c>
      <c r="J15" s="34">
        <f t="shared" si="4"/>
        <v>4.1</v>
      </c>
      <c r="K15" s="34" t="s">
        <v>19</v>
      </c>
      <c r="L15" s="34">
        <f t="shared" si="4"/>
        <v>1.506</v>
      </c>
      <c r="M15" s="34">
        <f t="shared" si="4"/>
        <v>1.501</v>
      </c>
      <c r="N15" s="34" t="s">
        <v>19</v>
      </c>
      <c r="O15" s="34">
        <f t="shared" ref="O15:S15" si="5">MAX(O44:O63)</f>
        <v>2.816</v>
      </c>
      <c r="P15" s="34">
        <f t="shared" si="5"/>
        <v>2.844</v>
      </c>
      <c r="Q15" s="34" t="s">
        <v>19</v>
      </c>
      <c r="R15" s="34">
        <f t="shared" si="5"/>
        <v>0.766</v>
      </c>
      <c r="S15" s="34">
        <f t="shared" si="5"/>
        <v>0.766</v>
      </c>
      <c r="T15" s="34" t="s">
        <v>19</v>
      </c>
    </row>
    <row r="16" ht="14.1" customHeight="1" spans="2:20">
      <c r="B16" s="31" t="s">
        <v>103</v>
      </c>
      <c r="C16" s="34">
        <f t="shared" ref="C16:G16" si="6">AVERAGE(C44:C63)</f>
        <v>35.089</v>
      </c>
      <c r="D16" s="34">
        <f t="shared" si="6"/>
        <v>35.0455</v>
      </c>
      <c r="E16" s="34" t="s">
        <v>19</v>
      </c>
      <c r="F16" s="34">
        <f t="shared" si="6"/>
        <v>8.31</v>
      </c>
      <c r="G16" s="34">
        <f t="shared" si="6"/>
        <v>8.32</v>
      </c>
      <c r="H16" s="34" t="s">
        <v>19</v>
      </c>
      <c r="I16" s="34">
        <f t="shared" ref="I16:M16" si="7">AVERAGE(I44:I63)</f>
        <v>3.16</v>
      </c>
      <c r="J16" s="34">
        <f t="shared" si="7"/>
        <v>3.27</v>
      </c>
      <c r="K16" s="34" t="s">
        <v>19</v>
      </c>
      <c r="L16" s="34">
        <f t="shared" si="7"/>
        <v>1.4792</v>
      </c>
      <c r="M16" s="34">
        <f t="shared" si="7"/>
        <v>1.48085</v>
      </c>
      <c r="N16" s="34" t="s">
        <v>19</v>
      </c>
      <c r="O16" s="34">
        <f t="shared" ref="O16:S16" si="8">AVERAGE(O44:O63)</f>
        <v>2.7285</v>
      </c>
      <c r="P16" s="34">
        <f t="shared" si="8"/>
        <v>2.72775</v>
      </c>
      <c r="Q16" s="34" t="s">
        <v>19</v>
      </c>
      <c r="R16" s="34">
        <f t="shared" si="8"/>
        <v>0.7631</v>
      </c>
      <c r="S16" s="34">
        <f t="shared" si="8"/>
        <v>0.76205</v>
      </c>
      <c r="T16" s="34" t="s">
        <v>19</v>
      </c>
    </row>
    <row r="17" ht="14.1" customHeight="1" spans="2:20">
      <c r="B17" s="31" t="s">
        <v>104</v>
      </c>
      <c r="C17" s="34">
        <f t="shared" ref="C17:G17" si="9">STDEVP(C44:C63)</f>
        <v>0.145907504947483</v>
      </c>
      <c r="D17" s="34">
        <f t="shared" si="9"/>
        <v>0.198229034200341</v>
      </c>
      <c r="E17" s="34" t="s">
        <v>19</v>
      </c>
      <c r="F17" s="34">
        <f t="shared" si="9"/>
        <v>0.654140657657052</v>
      </c>
      <c r="G17" s="34">
        <f t="shared" si="9"/>
        <v>0.676461381011511</v>
      </c>
      <c r="H17" s="34" t="s">
        <v>19</v>
      </c>
      <c r="I17" s="34">
        <f t="shared" ref="I17:M17" si="10">STDEVP(I44:I63)</f>
        <v>0.551724568965349</v>
      </c>
      <c r="J17" s="34">
        <f t="shared" si="10"/>
        <v>0.518748493973717</v>
      </c>
      <c r="K17" s="34" t="s">
        <v>19</v>
      </c>
      <c r="L17" s="34">
        <f t="shared" si="10"/>
        <v>0.0195386795869117</v>
      </c>
      <c r="M17" s="34">
        <f t="shared" si="10"/>
        <v>0.0131995265066593</v>
      </c>
      <c r="N17" s="34" t="s">
        <v>19</v>
      </c>
      <c r="O17" s="34">
        <f t="shared" ref="O17:S17" si="11">STDEVP(O44:O63)</f>
        <v>0.0356265350546471</v>
      </c>
      <c r="P17" s="34">
        <f t="shared" si="11"/>
        <v>0.0472968022174861</v>
      </c>
      <c r="Q17" s="34" t="s">
        <v>19</v>
      </c>
      <c r="R17" s="34">
        <f t="shared" si="11"/>
        <v>0.0017</v>
      </c>
      <c r="S17" s="34">
        <f t="shared" si="11"/>
        <v>0.00271062723368596</v>
      </c>
      <c r="T17" s="34" t="s">
        <v>19</v>
      </c>
    </row>
    <row r="18" ht="14.1" customHeight="1" spans="2:20">
      <c r="B18" s="31" t="s">
        <v>105</v>
      </c>
      <c r="C18" s="34" t="s">
        <v>106</v>
      </c>
      <c r="D18" s="34" t="s">
        <v>107</v>
      </c>
      <c r="E18" s="34" t="s">
        <v>108</v>
      </c>
      <c r="F18" s="34" t="s">
        <v>106</v>
      </c>
      <c r="G18" s="34" t="s">
        <v>107</v>
      </c>
      <c r="H18" s="34" t="s">
        <v>108</v>
      </c>
      <c r="I18" s="34" t="s">
        <v>106</v>
      </c>
      <c r="J18" s="34" t="s">
        <v>107</v>
      </c>
      <c r="K18" s="34" t="s">
        <v>108</v>
      </c>
      <c r="L18" s="34" t="s">
        <v>106</v>
      </c>
      <c r="M18" s="34" t="s">
        <v>107</v>
      </c>
      <c r="N18" s="34" t="s">
        <v>108</v>
      </c>
      <c r="O18" s="34" t="s">
        <v>106</v>
      </c>
      <c r="P18" s="34" t="s">
        <v>107</v>
      </c>
      <c r="Q18" s="34" t="s">
        <v>108</v>
      </c>
      <c r="R18" s="34" t="s">
        <v>106</v>
      </c>
      <c r="S18" s="34" t="s">
        <v>107</v>
      </c>
      <c r="T18" s="34" t="s">
        <v>108</v>
      </c>
    </row>
    <row r="19" s="20" customFormat="1" ht="14.1" customHeight="1" spans="2:20">
      <c r="B19" s="31">
        <v>1</v>
      </c>
      <c r="C19" s="35">
        <v>35</v>
      </c>
      <c r="D19" s="35">
        <v>35.35</v>
      </c>
      <c r="E19" s="36">
        <f>(D19-C19)/D19</f>
        <v>0.00990099009900994</v>
      </c>
      <c r="F19" s="35">
        <v>7.6</v>
      </c>
      <c r="G19" s="35">
        <v>7.8</v>
      </c>
      <c r="H19" s="36" t="s">
        <v>19</v>
      </c>
      <c r="I19" s="35">
        <v>2.6</v>
      </c>
      <c r="J19" s="35">
        <v>4.1</v>
      </c>
      <c r="K19" s="39" t="s">
        <v>19</v>
      </c>
      <c r="L19" s="35">
        <v>1.475</v>
      </c>
      <c r="M19" s="35">
        <v>1.465</v>
      </c>
      <c r="N19" s="36">
        <f>(M19-L19)/M19</f>
        <v>-0.00682593856655291</v>
      </c>
      <c r="O19" s="35">
        <v>2.677</v>
      </c>
      <c r="P19" s="35">
        <v>2.8</v>
      </c>
      <c r="Q19" s="36">
        <f>(P19-O19)/P19</f>
        <v>0.0439285714285714</v>
      </c>
      <c r="R19" s="35">
        <v>0.76</v>
      </c>
      <c r="S19" s="35">
        <v>0.765</v>
      </c>
      <c r="T19" s="39">
        <f>(S19-R19)/S19</f>
        <v>0.00653594771241831</v>
      </c>
    </row>
    <row r="20" s="20" customFormat="1" ht="14.1" customHeight="1" spans="2:20">
      <c r="B20" s="31">
        <v>2</v>
      </c>
      <c r="C20" s="35">
        <v>34.99</v>
      </c>
      <c r="D20" s="35">
        <v>35.02</v>
      </c>
      <c r="E20" s="36">
        <f t="shared" ref="E20:E63" si="12">(D20-C20)/D20</f>
        <v>0.000856653340948062</v>
      </c>
      <c r="F20" s="35">
        <v>9.2</v>
      </c>
      <c r="G20" s="35">
        <v>9.3</v>
      </c>
      <c r="H20" s="36" t="s">
        <v>19</v>
      </c>
      <c r="I20" s="35">
        <v>3.3</v>
      </c>
      <c r="J20" s="35">
        <v>3.3</v>
      </c>
      <c r="K20" s="39" t="s">
        <v>19</v>
      </c>
      <c r="L20" s="35">
        <v>1.469</v>
      </c>
      <c r="M20" s="35">
        <v>1.488</v>
      </c>
      <c r="N20" s="36">
        <f t="shared" ref="N20:N63" si="13">(M20-L20)/M20</f>
        <v>0.012768817204301</v>
      </c>
      <c r="O20" s="35">
        <v>2.66</v>
      </c>
      <c r="P20" s="35">
        <v>2.707</v>
      </c>
      <c r="Q20" s="36">
        <f t="shared" ref="Q20:Q63" si="14">(P20-O20)/P20</f>
        <v>0.0173623937938676</v>
      </c>
      <c r="R20" s="35">
        <v>0.76</v>
      </c>
      <c r="S20" s="35">
        <v>0.763</v>
      </c>
      <c r="T20" s="39">
        <f t="shared" ref="T20:T63" si="15">(S20-R20)/S20</f>
        <v>0.00393184796854522</v>
      </c>
    </row>
    <row r="21" s="20" customFormat="1" ht="14.1" customHeight="1" spans="2:20">
      <c r="B21" s="31">
        <v>3</v>
      </c>
      <c r="C21" s="35">
        <v>35.01</v>
      </c>
      <c r="D21" s="35">
        <v>35.3</v>
      </c>
      <c r="E21" s="36">
        <f t="shared" si="12"/>
        <v>0.00821529745042491</v>
      </c>
      <c r="F21" s="35">
        <v>9.1</v>
      </c>
      <c r="G21" s="35">
        <v>8.1</v>
      </c>
      <c r="H21" s="36" t="s">
        <v>19</v>
      </c>
      <c r="I21" s="35">
        <v>2.8</v>
      </c>
      <c r="J21" s="35">
        <v>2.5</v>
      </c>
      <c r="K21" s="39" t="s">
        <v>19</v>
      </c>
      <c r="L21" s="35">
        <v>1.425</v>
      </c>
      <c r="M21" s="35">
        <v>1.499</v>
      </c>
      <c r="N21" s="36">
        <f t="shared" si="13"/>
        <v>0.0493662441627752</v>
      </c>
      <c r="O21" s="35">
        <v>2.7</v>
      </c>
      <c r="P21" s="35">
        <v>2.766</v>
      </c>
      <c r="Q21" s="36">
        <f t="shared" si="14"/>
        <v>0.0238611713665943</v>
      </c>
      <c r="R21" s="35">
        <v>0.762</v>
      </c>
      <c r="S21" s="35">
        <v>0.765</v>
      </c>
      <c r="T21" s="39">
        <f t="shared" si="15"/>
        <v>0.00392156862745098</v>
      </c>
    </row>
    <row r="22" s="20" customFormat="1" ht="14.1" customHeight="1" spans="2:20">
      <c r="B22" s="31">
        <v>4</v>
      </c>
      <c r="C22" s="35">
        <v>35.17</v>
      </c>
      <c r="D22" s="35">
        <v>34.97</v>
      </c>
      <c r="E22" s="36">
        <f t="shared" si="12"/>
        <v>-0.00571918787532179</v>
      </c>
      <c r="F22" s="35">
        <v>8.5</v>
      </c>
      <c r="G22" s="35">
        <v>7.4</v>
      </c>
      <c r="H22" s="36" t="s">
        <v>19</v>
      </c>
      <c r="I22" s="35">
        <v>2.5</v>
      </c>
      <c r="J22" s="35">
        <v>3.6</v>
      </c>
      <c r="K22" s="39" t="s">
        <v>19</v>
      </c>
      <c r="L22" s="35">
        <v>1.492</v>
      </c>
      <c r="M22" s="35">
        <v>1.498</v>
      </c>
      <c r="N22" s="36">
        <f t="shared" si="13"/>
        <v>0.00400534045393859</v>
      </c>
      <c r="O22" s="35">
        <v>2.71</v>
      </c>
      <c r="P22" s="35">
        <v>2.689</v>
      </c>
      <c r="Q22" s="36">
        <f t="shared" si="14"/>
        <v>-0.00780959464484935</v>
      </c>
      <c r="R22" s="35">
        <v>0.762</v>
      </c>
      <c r="S22" s="35">
        <v>0.76</v>
      </c>
      <c r="T22" s="39">
        <f t="shared" si="15"/>
        <v>-0.00263157894736842</v>
      </c>
    </row>
    <row r="23" s="20" customFormat="1" ht="14.1" customHeight="1" spans="2:20">
      <c r="B23" s="31">
        <v>5</v>
      </c>
      <c r="C23" s="35">
        <v>34.9</v>
      </c>
      <c r="D23" s="35">
        <v>35.05</v>
      </c>
      <c r="E23" s="36">
        <f t="shared" si="12"/>
        <v>0.00427960057061337</v>
      </c>
      <c r="F23" s="35">
        <v>7.3</v>
      </c>
      <c r="G23" s="35">
        <v>8.5</v>
      </c>
      <c r="H23" s="36" t="s">
        <v>19</v>
      </c>
      <c r="I23" s="35">
        <v>3.5</v>
      </c>
      <c r="J23" s="35">
        <v>3.6</v>
      </c>
      <c r="K23" s="39" t="s">
        <v>19</v>
      </c>
      <c r="L23" s="35">
        <v>1.484</v>
      </c>
      <c r="M23" s="35">
        <v>1.508</v>
      </c>
      <c r="N23" s="36">
        <f t="shared" si="13"/>
        <v>0.0159151193633952</v>
      </c>
      <c r="O23" s="35">
        <v>2.689</v>
      </c>
      <c r="P23" s="35">
        <v>2.745</v>
      </c>
      <c r="Q23" s="36">
        <f t="shared" si="14"/>
        <v>0.0204007285974499</v>
      </c>
      <c r="R23" s="35">
        <v>0.759</v>
      </c>
      <c r="S23" s="35">
        <v>0.763</v>
      </c>
      <c r="T23" s="39">
        <f t="shared" si="15"/>
        <v>0.00524246395806029</v>
      </c>
    </row>
    <row r="24" s="20" customFormat="1" ht="14.1" customHeight="1" spans="2:20">
      <c r="B24" s="31">
        <v>6</v>
      </c>
      <c r="C24" s="35">
        <v>34.67</v>
      </c>
      <c r="D24" s="35">
        <v>35.09</v>
      </c>
      <c r="E24" s="36">
        <f t="shared" si="12"/>
        <v>0.01196922200057</v>
      </c>
      <c r="F24" s="35">
        <v>7.9</v>
      </c>
      <c r="G24" s="35">
        <v>8.7</v>
      </c>
      <c r="H24" s="36" t="s">
        <v>19</v>
      </c>
      <c r="I24" s="35">
        <v>4</v>
      </c>
      <c r="J24" s="35">
        <v>2.6</v>
      </c>
      <c r="K24" s="39" t="s">
        <v>19</v>
      </c>
      <c r="L24" s="35">
        <v>1.473</v>
      </c>
      <c r="M24" s="35">
        <v>1.491</v>
      </c>
      <c r="N24" s="36">
        <f t="shared" si="13"/>
        <v>0.0120724346076459</v>
      </c>
      <c r="O24" s="35">
        <v>2.646</v>
      </c>
      <c r="P24" s="35">
        <v>2.724</v>
      </c>
      <c r="Q24" s="36">
        <f t="shared" si="14"/>
        <v>0.0286343612334803</v>
      </c>
      <c r="R24" s="35">
        <v>0.759</v>
      </c>
      <c r="S24" s="35">
        <v>0.762</v>
      </c>
      <c r="T24" s="39">
        <f t="shared" si="15"/>
        <v>0.00393700787401575</v>
      </c>
    </row>
    <row r="25" s="20" customFormat="1" ht="14.1" customHeight="1" spans="2:20">
      <c r="B25" s="31">
        <v>7</v>
      </c>
      <c r="C25" s="35">
        <v>35.17</v>
      </c>
      <c r="D25" s="35">
        <v>35.23</v>
      </c>
      <c r="E25" s="36">
        <f t="shared" si="12"/>
        <v>0.00170309395401633</v>
      </c>
      <c r="F25" s="35">
        <v>7.2</v>
      </c>
      <c r="G25" s="35">
        <v>7.4</v>
      </c>
      <c r="H25" s="36" t="s">
        <v>19</v>
      </c>
      <c r="I25" s="35">
        <v>3.6</v>
      </c>
      <c r="J25" s="35">
        <v>3.2</v>
      </c>
      <c r="K25" s="39" t="s">
        <v>19</v>
      </c>
      <c r="L25" s="35">
        <v>1.443</v>
      </c>
      <c r="M25" s="35">
        <v>1.49</v>
      </c>
      <c r="N25" s="36">
        <f t="shared" si="13"/>
        <v>0.0315436241610738</v>
      </c>
      <c r="O25" s="35">
        <v>2.812</v>
      </c>
      <c r="P25" s="35">
        <v>2.735</v>
      </c>
      <c r="Q25" s="36">
        <f t="shared" si="14"/>
        <v>-0.0281535648994515</v>
      </c>
      <c r="R25" s="35">
        <v>0.765</v>
      </c>
      <c r="S25" s="35">
        <v>0.765</v>
      </c>
      <c r="T25" s="39">
        <f t="shared" si="15"/>
        <v>0</v>
      </c>
    </row>
    <row r="26" s="20" customFormat="1" ht="14.1" customHeight="1" spans="2:20">
      <c r="B26" s="31">
        <v>8</v>
      </c>
      <c r="C26" s="35">
        <v>34.81</v>
      </c>
      <c r="D26" s="35">
        <v>35.09</v>
      </c>
      <c r="E26" s="36">
        <f t="shared" si="12"/>
        <v>0.00797948133371334</v>
      </c>
      <c r="F26" s="35">
        <v>9.1</v>
      </c>
      <c r="G26" s="35">
        <v>8.2</v>
      </c>
      <c r="H26" s="36" t="s">
        <v>19</v>
      </c>
      <c r="I26" s="35">
        <v>2.9</v>
      </c>
      <c r="J26" s="35">
        <v>3.9</v>
      </c>
      <c r="K26" s="39" t="s">
        <v>19</v>
      </c>
      <c r="L26" s="35">
        <v>1.475</v>
      </c>
      <c r="M26" s="35">
        <v>1.484</v>
      </c>
      <c r="N26" s="36">
        <f t="shared" si="13"/>
        <v>0.00606469002695411</v>
      </c>
      <c r="O26" s="35">
        <v>2.666</v>
      </c>
      <c r="P26" s="35">
        <v>2.704</v>
      </c>
      <c r="Q26" s="36">
        <f t="shared" si="14"/>
        <v>0.0140532544378699</v>
      </c>
      <c r="R26" s="35">
        <v>0.761</v>
      </c>
      <c r="S26" s="35">
        <v>0.762</v>
      </c>
      <c r="T26" s="39">
        <f t="shared" si="15"/>
        <v>0.00131233595800525</v>
      </c>
    </row>
    <row r="27" s="20" customFormat="1" ht="14.1" customHeight="1" spans="2:20">
      <c r="B27" s="31">
        <v>9</v>
      </c>
      <c r="C27" s="35">
        <v>34.62</v>
      </c>
      <c r="D27" s="35">
        <v>35.3</v>
      </c>
      <c r="E27" s="36">
        <f t="shared" si="12"/>
        <v>0.0192634560906516</v>
      </c>
      <c r="F27" s="35">
        <v>7.9</v>
      </c>
      <c r="G27" s="35">
        <v>9.2</v>
      </c>
      <c r="H27" s="36" t="s">
        <v>19</v>
      </c>
      <c r="I27" s="35">
        <v>3.7</v>
      </c>
      <c r="J27" s="35">
        <v>3.3</v>
      </c>
      <c r="K27" s="39" t="s">
        <v>19</v>
      </c>
      <c r="L27" s="35">
        <v>1.478</v>
      </c>
      <c r="M27" s="35">
        <v>1.469</v>
      </c>
      <c r="N27" s="36">
        <f t="shared" si="13"/>
        <v>-0.0061266167460857</v>
      </c>
      <c r="O27" s="35">
        <v>2.637</v>
      </c>
      <c r="P27" s="35">
        <v>2.766</v>
      </c>
      <c r="Q27" s="36">
        <f t="shared" si="14"/>
        <v>0.0466377440347072</v>
      </c>
      <c r="R27" s="35">
        <v>0.76</v>
      </c>
      <c r="S27" s="35">
        <v>0.765</v>
      </c>
      <c r="T27" s="39">
        <f t="shared" si="15"/>
        <v>0.00653594771241831</v>
      </c>
    </row>
    <row r="28" s="20" customFormat="1" ht="14.1" customHeight="1" spans="2:20">
      <c r="B28" s="31">
        <v>10</v>
      </c>
      <c r="C28" s="35">
        <v>35.11</v>
      </c>
      <c r="D28" s="35">
        <v>34.73</v>
      </c>
      <c r="E28" s="36">
        <f t="shared" si="12"/>
        <v>-0.0109415490930032</v>
      </c>
      <c r="F28" s="35">
        <v>7.8</v>
      </c>
      <c r="G28" s="35">
        <v>8.4</v>
      </c>
      <c r="H28" s="36" t="s">
        <v>19</v>
      </c>
      <c r="I28" s="35">
        <v>3.9</v>
      </c>
      <c r="J28" s="35">
        <v>2.6</v>
      </c>
      <c r="K28" s="39" t="s">
        <v>19</v>
      </c>
      <c r="L28" s="35">
        <v>1.454</v>
      </c>
      <c r="M28" s="35">
        <v>1.478</v>
      </c>
      <c r="N28" s="36">
        <f t="shared" si="13"/>
        <v>0.0162381596752368</v>
      </c>
      <c r="O28" s="35">
        <v>2.758</v>
      </c>
      <c r="P28" s="35">
        <v>2.662</v>
      </c>
      <c r="Q28" s="36">
        <f t="shared" si="14"/>
        <v>-0.0360631104432758</v>
      </c>
      <c r="R28" s="35">
        <v>0.764</v>
      </c>
      <c r="S28" s="35">
        <v>0.758</v>
      </c>
      <c r="T28" s="39">
        <f t="shared" si="15"/>
        <v>-0.00791556728232191</v>
      </c>
    </row>
    <row r="29" s="20" customFormat="1" ht="14.1" customHeight="1" spans="2:20">
      <c r="B29" s="31">
        <v>11</v>
      </c>
      <c r="C29" s="35">
        <v>35.2</v>
      </c>
      <c r="D29" s="35">
        <v>34.56</v>
      </c>
      <c r="E29" s="36">
        <f t="shared" si="12"/>
        <v>-0.0185185185185185</v>
      </c>
      <c r="F29" s="35">
        <v>8.7</v>
      </c>
      <c r="G29" s="35">
        <v>7.6</v>
      </c>
      <c r="H29" s="36" t="s">
        <v>19</v>
      </c>
      <c r="I29" s="35">
        <v>3.3</v>
      </c>
      <c r="J29" s="35">
        <v>3.9</v>
      </c>
      <c r="K29" s="39" t="s">
        <v>19</v>
      </c>
      <c r="L29" s="35">
        <v>1.493</v>
      </c>
      <c r="M29" s="35">
        <v>1.451</v>
      </c>
      <c r="N29" s="36">
        <f t="shared" si="13"/>
        <v>-0.0289455547898002</v>
      </c>
      <c r="O29" s="35">
        <v>2.734</v>
      </c>
      <c r="P29" s="35">
        <v>2.701</v>
      </c>
      <c r="Q29" s="36">
        <f t="shared" si="14"/>
        <v>-0.012217697149204</v>
      </c>
      <c r="R29" s="35">
        <v>0.763</v>
      </c>
      <c r="S29" s="35">
        <v>0.758</v>
      </c>
      <c r="T29" s="39">
        <f t="shared" si="15"/>
        <v>-0.00659630606860159</v>
      </c>
    </row>
    <row r="30" s="20" customFormat="1" ht="14.1" customHeight="1" spans="2:20">
      <c r="B30" s="31">
        <v>12</v>
      </c>
      <c r="C30" s="35">
        <v>34.97</v>
      </c>
      <c r="D30" s="35">
        <v>35.33</v>
      </c>
      <c r="E30" s="36">
        <f t="shared" si="12"/>
        <v>0.0101896405321257</v>
      </c>
      <c r="F30" s="35">
        <v>8.8</v>
      </c>
      <c r="G30" s="35">
        <v>8.7</v>
      </c>
      <c r="H30" s="36" t="s">
        <v>19</v>
      </c>
      <c r="I30" s="35">
        <v>2.6</v>
      </c>
      <c r="J30" s="35">
        <v>3.6</v>
      </c>
      <c r="K30" s="39" t="s">
        <v>19</v>
      </c>
      <c r="L30" s="35">
        <v>1.46</v>
      </c>
      <c r="M30" s="35">
        <v>1.466</v>
      </c>
      <c r="N30" s="36">
        <f t="shared" si="13"/>
        <v>0.00409276944065485</v>
      </c>
      <c r="O30" s="35">
        <v>2.67</v>
      </c>
      <c r="P30" s="35">
        <v>2.802</v>
      </c>
      <c r="Q30" s="36">
        <f t="shared" si="14"/>
        <v>0.0471092077087795</v>
      </c>
      <c r="R30" s="35">
        <v>0.762</v>
      </c>
      <c r="S30" s="35">
        <v>0.764</v>
      </c>
      <c r="T30" s="39">
        <f t="shared" si="15"/>
        <v>0.00261780104712042</v>
      </c>
    </row>
    <row r="31" s="20" customFormat="1" ht="14.1" customHeight="1" spans="2:20">
      <c r="B31" s="31">
        <v>13</v>
      </c>
      <c r="C31" s="35">
        <v>35.1</v>
      </c>
      <c r="D31" s="35">
        <v>35.15</v>
      </c>
      <c r="E31" s="36">
        <f t="shared" si="12"/>
        <v>0.00142247510668555</v>
      </c>
      <c r="F31" s="35">
        <v>7.6</v>
      </c>
      <c r="G31" s="35">
        <v>8.9</v>
      </c>
      <c r="H31" s="36" t="s">
        <v>19</v>
      </c>
      <c r="I31" s="35">
        <v>2.6</v>
      </c>
      <c r="J31" s="35">
        <v>2.7</v>
      </c>
      <c r="K31" s="39" t="s">
        <v>19</v>
      </c>
      <c r="L31" s="35">
        <v>1.491</v>
      </c>
      <c r="M31" s="35">
        <v>1.488</v>
      </c>
      <c r="N31" s="36">
        <f t="shared" si="13"/>
        <v>-0.00201612903225814</v>
      </c>
      <c r="O31" s="35">
        <v>2.694</v>
      </c>
      <c r="P31" s="35">
        <v>2.748</v>
      </c>
      <c r="Q31" s="36">
        <f t="shared" si="14"/>
        <v>0.0196506550218342</v>
      </c>
      <c r="R31" s="35">
        <v>0.763</v>
      </c>
      <c r="S31" s="35">
        <v>0.761</v>
      </c>
      <c r="T31" s="39">
        <f t="shared" si="15"/>
        <v>-0.00262812089356111</v>
      </c>
    </row>
    <row r="32" s="20" customFormat="1" ht="14.1" customHeight="1" spans="2:20">
      <c r="B32" s="31">
        <v>14</v>
      </c>
      <c r="C32" s="35">
        <v>34.8</v>
      </c>
      <c r="D32" s="35">
        <v>35.09</v>
      </c>
      <c r="E32" s="36">
        <f t="shared" si="12"/>
        <v>0.00826446280991753</v>
      </c>
      <c r="F32" s="35">
        <v>8.8</v>
      </c>
      <c r="G32" s="35">
        <v>7.5</v>
      </c>
      <c r="H32" s="36" t="s">
        <v>19</v>
      </c>
      <c r="I32" s="35">
        <v>2.5</v>
      </c>
      <c r="J32" s="35">
        <v>3.8</v>
      </c>
      <c r="K32" s="39" t="s">
        <v>19</v>
      </c>
      <c r="L32" s="35">
        <v>1.47</v>
      </c>
      <c r="M32" s="35">
        <v>1.487</v>
      </c>
      <c r="N32" s="36">
        <f t="shared" si="13"/>
        <v>0.0114324142568932</v>
      </c>
      <c r="O32" s="35">
        <v>2.649</v>
      </c>
      <c r="P32" s="35">
        <v>2.712</v>
      </c>
      <c r="Q32" s="36">
        <f t="shared" si="14"/>
        <v>0.0232300884955753</v>
      </c>
      <c r="R32" s="35">
        <v>0.76</v>
      </c>
      <c r="S32" s="35">
        <v>0.761</v>
      </c>
      <c r="T32" s="39">
        <f t="shared" si="15"/>
        <v>0.00131406044678055</v>
      </c>
    </row>
    <row r="33" s="20" customFormat="1" ht="14.1" customHeight="1" spans="2:20">
      <c r="B33" s="31">
        <v>15</v>
      </c>
      <c r="C33" s="35">
        <v>34.96</v>
      </c>
      <c r="D33" s="35">
        <v>35.21</v>
      </c>
      <c r="E33" s="36">
        <f t="shared" si="12"/>
        <v>0.00710025560920193</v>
      </c>
      <c r="F33" s="35">
        <v>7.3</v>
      </c>
      <c r="G33" s="35">
        <v>8.8</v>
      </c>
      <c r="H33" s="36" t="s">
        <v>19</v>
      </c>
      <c r="I33" s="35">
        <v>3</v>
      </c>
      <c r="J33" s="35">
        <v>3.6</v>
      </c>
      <c r="K33" s="39" t="s">
        <v>19</v>
      </c>
      <c r="L33" s="35">
        <v>1.477</v>
      </c>
      <c r="M33" s="35">
        <v>1.463</v>
      </c>
      <c r="N33" s="36">
        <f t="shared" si="13"/>
        <v>-0.00956937799043063</v>
      </c>
      <c r="O33" s="35">
        <v>2.679</v>
      </c>
      <c r="P33" s="35">
        <v>2.772</v>
      </c>
      <c r="Q33" s="36">
        <f t="shared" si="14"/>
        <v>0.0335497835497835</v>
      </c>
      <c r="R33" s="35">
        <v>0.76</v>
      </c>
      <c r="S33" s="35">
        <v>0.764</v>
      </c>
      <c r="T33" s="39">
        <f t="shared" si="15"/>
        <v>0.00523560209424084</v>
      </c>
    </row>
    <row r="34" s="20" customFormat="1" ht="14.1" customHeight="1" spans="2:20">
      <c r="B34" s="31">
        <v>16</v>
      </c>
      <c r="C34" s="35">
        <v>34.92</v>
      </c>
      <c r="D34" s="35">
        <v>34.99</v>
      </c>
      <c r="E34" s="36">
        <f t="shared" si="12"/>
        <v>0.0020005715918834</v>
      </c>
      <c r="F34" s="35">
        <v>7.4</v>
      </c>
      <c r="G34" s="35">
        <v>9.1</v>
      </c>
      <c r="H34" s="36" t="s">
        <v>19</v>
      </c>
      <c r="I34" s="35">
        <v>4</v>
      </c>
      <c r="J34" s="35">
        <v>2.9</v>
      </c>
      <c r="K34" s="39" t="s">
        <v>19</v>
      </c>
      <c r="L34" s="35">
        <v>1.475</v>
      </c>
      <c r="M34" s="35">
        <v>1.486</v>
      </c>
      <c r="N34" s="36">
        <f t="shared" si="13"/>
        <v>0.00740242261103627</v>
      </c>
      <c r="O34" s="35">
        <v>2.669</v>
      </c>
      <c r="P34" s="35">
        <v>2.706</v>
      </c>
      <c r="Q34" s="36">
        <f t="shared" si="14"/>
        <v>0.0136733185513673</v>
      </c>
      <c r="R34" s="35">
        <v>0.761</v>
      </c>
      <c r="S34" s="35">
        <v>0.761</v>
      </c>
      <c r="T34" s="39">
        <f t="shared" si="15"/>
        <v>0</v>
      </c>
    </row>
    <row r="35" s="20" customFormat="1" ht="14.1" customHeight="1" spans="2:20">
      <c r="B35" s="31">
        <v>17</v>
      </c>
      <c r="C35" s="35">
        <v>34.75</v>
      </c>
      <c r="D35" s="35">
        <v>35.06</v>
      </c>
      <c r="E35" s="36">
        <f t="shared" si="12"/>
        <v>0.00884198516828301</v>
      </c>
      <c r="F35" s="35">
        <v>8.9</v>
      </c>
      <c r="G35" s="35">
        <v>7.6</v>
      </c>
      <c r="H35" s="36" t="s">
        <v>19</v>
      </c>
      <c r="I35" s="35">
        <v>3.3</v>
      </c>
      <c r="J35" s="35">
        <v>2.9</v>
      </c>
      <c r="K35" s="39" t="s">
        <v>19</v>
      </c>
      <c r="L35" s="35">
        <v>1.476</v>
      </c>
      <c r="M35" s="35">
        <v>1.497</v>
      </c>
      <c r="N35" s="36">
        <f t="shared" si="13"/>
        <v>0.0140280561122245</v>
      </c>
      <c r="O35" s="35">
        <v>2.67</v>
      </c>
      <c r="P35" s="35">
        <v>2.704</v>
      </c>
      <c r="Q35" s="36">
        <f t="shared" si="14"/>
        <v>0.0125739644970415</v>
      </c>
      <c r="R35" s="35">
        <v>0.758</v>
      </c>
      <c r="S35" s="35">
        <v>0.762</v>
      </c>
      <c r="T35" s="39">
        <f t="shared" si="15"/>
        <v>0.005249343832021</v>
      </c>
    </row>
    <row r="36" s="20" customFormat="1" ht="14.1" customHeight="1" spans="2:20">
      <c r="B36" s="31">
        <v>18</v>
      </c>
      <c r="C36" s="35">
        <v>34.85</v>
      </c>
      <c r="D36" s="35">
        <v>35.1</v>
      </c>
      <c r="E36" s="36">
        <f t="shared" si="12"/>
        <v>0.00712250712250712</v>
      </c>
      <c r="F36" s="35">
        <v>8.5</v>
      </c>
      <c r="G36" s="35">
        <v>7.8</v>
      </c>
      <c r="H36" s="36" t="s">
        <v>19</v>
      </c>
      <c r="I36" s="35">
        <v>2.6</v>
      </c>
      <c r="J36" s="35">
        <v>4</v>
      </c>
      <c r="K36" s="39" t="s">
        <v>19</v>
      </c>
      <c r="L36" s="35">
        <v>1.488</v>
      </c>
      <c r="M36" s="35">
        <v>1.486</v>
      </c>
      <c r="N36" s="36">
        <f t="shared" si="13"/>
        <v>-0.00134589502018843</v>
      </c>
      <c r="O36" s="35">
        <v>2.685</v>
      </c>
      <c r="P36" s="35">
        <v>2.717</v>
      </c>
      <c r="Q36" s="36">
        <f t="shared" si="14"/>
        <v>0.0117776959882223</v>
      </c>
      <c r="R36" s="35">
        <v>0.76</v>
      </c>
      <c r="S36" s="35">
        <v>0.761</v>
      </c>
      <c r="T36" s="39">
        <f t="shared" si="15"/>
        <v>0.00131406044678055</v>
      </c>
    </row>
    <row r="37" s="20" customFormat="1" ht="14.1" customHeight="1" spans="2:20">
      <c r="B37" s="31">
        <v>19</v>
      </c>
      <c r="C37" s="35">
        <v>35.09</v>
      </c>
      <c r="D37" s="35">
        <v>35.1</v>
      </c>
      <c r="E37" s="36">
        <f t="shared" si="12"/>
        <v>0.000284900284900228</v>
      </c>
      <c r="F37" s="35">
        <v>7.5</v>
      </c>
      <c r="G37" s="35">
        <v>9.2</v>
      </c>
      <c r="H37" s="36" t="s">
        <v>19</v>
      </c>
      <c r="I37" s="35">
        <v>3</v>
      </c>
      <c r="J37" s="35">
        <v>3.2</v>
      </c>
      <c r="K37" s="39" t="s">
        <v>19</v>
      </c>
      <c r="L37" s="35">
        <v>1.509</v>
      </c>
      <c r="M37" s="35">
        <v>1.449</v>
      </c>
      <c r="N37" s="36">
        <f t="shared" si="13"/>
        <v>-0.0414078674948239</v>
      </c>
      <c r="O37" s="35">
        <v>2.726</v>
      </c>
      <c r="P37" s="35">
        <v>2.775</v>
      </c>
      <c r="Q37" s="36">
        <f t="shared" si="14"/>
        <v>0.0176576576576576</v>
      </c>
      <c r="R37" s="35">
        <v>0.763</v>
      </c>
      <c r="S37" s="35">
        <v>0.764</v>
      </c>
      <c r="T37" s="39">
        <f t="shared" si="15"/>
        <v>0.00130890052356021</v>
      </c>
    </row>
    <row r="38" s="20" customFormat="1" ht="14.1" customHeight="1" spans="2:20">
      <c r="B38" s="31">
        <v>20</v>
      </c>
      <c r="C38" s="35">
        <v>35</v>
      </c>
      <c r="D38" s="35">
        <v>35.3</v>
      </c>
      <c r="E38" s="36">
        <f t="shared" si="12"/>
        <v>0.00849858356940502</v>
      </c>
      <c r="F38" s="35">
        <v>7.5</v>
      </c>
      <c r="G38" s="35">
        <v>8.6</v>
      </c>
      <c r="H38" s="36" t="s">
        <v>19</v>
      </c>
      <c r="I38" s="35">
        <v>4.1</v>
      </c>
      <c r="J38" s="35">
        <v>2.6</v>
      </c>
      <c r="K38" s="39" t="s">
        <v>19</v>
      </c>
      <c r="L38" s="35">
        <v>1.494</v>
      </c>
      <c r="M38" s="35">
        <v>1.49</v>
      </c>
      <c r="N38" s="36">
        <f t="shared" si="13"/>
        <v>-0.00268456375838926</v>
      </c>
      <c r="O38" s="35">
        <v>2.684</v>
      </c>
      <c r="P38" s="35">
        <v>2.786</v>
      </c>
      <c r="Q38" s="36">
        <f t="shared" si="14"/>
        <v>0.0366116295764536</v>
      </c>
      <c r="R38" s="35">
        <v>0.761</v>
      </c>
      <c r="S38" s="35">
        <v>0.766</v>
      </c>
      <c r="T38" s="39">
        <f t="shared" si="15"/>
        <v>0.00652741514360314</v>
      </c>
    </row>
    <row r="39" s="20" customFormat="1" ht="14.1" customHeight="1" spans="2:20">
      <c r="B39" s="31">
        <v>21</v>
      </c>
      <c r="C39" s="35">
        <v>35.37</v>
      </c>
      <c r="D39" s="35">
        <v>35.34</v>
      </c>
      <c r="E39" s="36">
        <f t="shared" si="12"/>
        <v>-0.000848896434634806</v>
      </c>
      <c r="F39" s="35">
        <v>9</v>
      </c>
      <c r="G39" s="35">
        <v>7.3</v>
      </c>
      <c r="H39" s="36" t="s">
        <v>19</v>
      </c>
      <c r="I39" s="35">
        <v>3.4</v>
      </c>
      <c r="J39" s="35">
        <v>3.6</v>
      </c>
      <c r="K39" s="39" t="s">
        <v>19</v>
      </c>
      <c r="L39" s="35">
        <v>1.511</v>
      </c>
      <c r="M39" s="35">
        <v>1.471</v>
      </c>
      <c r="N39" s="36">
        <f t="shared" si="13"/>
        <v>-0.0271923861318829</v>
      </c>
      <c r="O39" s="35">
        <v>2.799</v>
      </c>
      <c r="P39" s="35">
        <v>2.792</v>
      </c>
      <c r="Q39" s="36">
        <f t="shared" si="14"/>
        <v>-0.00250716332378228</v>
      </c>
      <c r="R39" s="35">
        <v>0.767</v>
      </c>
      <c r="S39" s="35">
        <v>0.766</v>
      </c>
      <c r="T39" s="39">
        <f t="shared" si="15"/>
        <v>-0.00130548302872063</v>
      </c>
    </row>
    <row r="40" s="20" customFormat="1" ht="14.1" customHeight="1" spans="2:20">
      <c r="B40" s="31">
        <v>22</v>
      </c>
      <c r="C40" s="35">
        <v>35.13</v>
      </c>
      <c r="D40" s="35">
        <v>34.89</v>
      </c>
      <c r="E40" s="36">
        <f t="shared" si="12"/>
        <v>-0.00687876182287194</v>
      </c>
      <c r="F40" s="35">
        <v>8.9</v>
      </c>
      <c r="G40" s="35">
        <v>8.7</v>
      </c>
      <c r="H40" s="36" t="s">
        <v>19</v>
      </c>
      <c r="I40" s="35">
        <v>2.7</v>
      </c>
      <c r="J40" s="35">
        <v>3.6</v>
      </c>
      <c r="K40" s="39" t="s">
        <v>19</v>
      </c>
      <c r="L40" s="35">
        <v>1.491</v>
      </c>
      <c r="M40" s="35">
        <v>1.509</v>
      </c>
      <c r="N40" s="36">
        <f t="shared" si="13"/>
        <v>0.0119284294234591</v>
      </c>
      <c r="O40" s="35">
        <v>2.71</v>
      </c>
      <c r="P40" s="35">
        <v>2.684</v>
      </c>
      <c r="Q40" s="36">
        <f t="shared" si="14"/>
        <v>-0.00968703427719814</v>
      </c>
      <c r="R40" s="35">
        <v>0.761</v>
      </c>
      <c r="S40" s="35">
        <v>0.761</v>
      </c>
      <c r="T40" s="39">
        <f t="shared" si="15"/>
        <v>0</v>
      </c>
    </row>
    <row r="41" s="20" customFormat="1" ht="14.1" customHeight="1" spans="2:20">
      <c r="B41" s="31">
        <v>23</v>
      </c>
      <c r="C41" s="35">
        <v>35.13</v>
      </c>
      <c r="D41" s="35">
        <v>35.33</v>
      </c>
      <c r="E41" s="36">
        <f t="shared" si="12"/>
        <v>0.00566091140673636</v>
      </c>
      <c r="F41" s="35">
        <v>7.4</v>
      </c>
      <c r="G41" s="35">
        <v>9</v>
      </c>
      <c r="H41" s="36" t="s">
        <v>19</v>
      </c>
      <c r="I41" s="35">
        <v>3.2</v>
      </c>
      <c r="J41" s="35">
        <v>2.8</v>
      </c>
      <c r="K41" s="39" t="s">
        <v>19</v>
      </c>
      <c r="L41" s="35">
        <v>1.497</v>
      </c>
      <c r="M41" s="35">
        <v>1.475</v>
      </c>
      <c r="N41" s="36">
        <f t="shared" si="13"/>
        <v>-0.0149152542372881</v>
      </c>
      <c r="O41" s="35">
        <v>2.681</v>
      </c>
      <c r="P41" s="35">
        <v>2.784</v>
      </c>
      <c r="Q41" s="36">
        <f t="shared" si="14"/>
        <v>0.0369971264367815</v>
      </c>
      <c r="R41" s="35">
        <v>0.762</v>
      </c>
      <c r="S41" s="35">
        <v>0.766</v>
      </c>
      <c r="T41" s="39">
        <f t="shared" si="15"/>
        <v>0.00522193211488251</v>
      </c>
    </row>
    <row r="42" s="20" customFormat="1" ht="14.1" customHeight="1" spans="2:20">
      <c r="B42" s="31">
        <v>24</v>
      </c>
      <c r="C42" s="35">
        <v>35.06</v>
      </c>
      <c r="D42" s="35">
        <v>34.99</v>
      </c>
      <c r="E42" s="36">
        <f t="shared" si="12"/>
        <v>-0.0020005715918834</v>
      </c>
      <c r="F42" s="35">
        <v>7.8</v>
      </c>
      <c r="G42" s="35">
        <v>7.5</v>
      </c>
      <c r="H42" s="36" t="s">
        <v>19</v>
      </c>
      <c r="I42" s="35">
        <v>3.9</v>
      </c>
      <c r="J42" s="35">
        <v>2.8</v>
      </c>
      <c r="K42" s="39" t="s">
        <v>19</v>
      </c>
      <c r="L42" s="35">
        <v>1.471</v>
      </c>
      <c r="M42" s="35">
        <v>1.497</v>
      </c>
      <c r="N42" s="36">
        <f t="shared" si="13"/>
        <v>0.0173680694722779</v>
      </c>
      <c r="O42" s="35">
        <v>2.738</v>
      </c>
      <c r="P42" s="35">
        <v>2.711</v>
      </c>
      <c r="Q42" s="36">
        <f t="shared" si="14"/>
        <v>-0.00995942456658065</v>
      </c>
      <c r="R42" s="35">
        <v>0.763</v>
      </c>
      <c r="S42" s="35">
        <v>0.761</v>
      </c>
      <c r="T42" s="39">
        <f t="shared" si="15"/>
        <v>-0.00262812089356111</v>
      </c>
    </row>
    <row r="43" s="20" customFormat="1" ht="14.1" customHeight="1" spans="2:20">
      <c r="B43" s="31">
        <v>25</v>
      </c>
      <c r="C43" s="35">
        <v>35.1</v>
      </c>
      <c r="D43" s="35">
        <v>35.37</v>
      </c>
      <c r="E43" s="36">
        <f t="shared" si="12"/>
        <v>0.00763358778625943</v>
      </c>
      <c r="F43" s="35">
        <v>8.9</v>
      </c>
      <c r="G43" s="35">
        <v>8</v>
      </c>
      <c r="H43" s="36" t="s">
        <v>19</v>
      </c>
      <c r="I43" s="35">
        <v>3.3</v>
      </c>
      <c r="J43" s="35">
        <v>3.8</v>
      </c>
      <c r="K43" s="39" t="s">
        <v>19</v>
      </c>
      <c r="L43" s="35">
        <v>1.502</v>
      </c>
      <c r="M43" s="35">
        <v>1.489</v>
      </c>
      <c r="N43" s="36">
        <f t="shared" si="13"/>
        <v>-0.00873069173942236</v>
      </c>
      <c r="O43" s="35">
        <v>2.718</v>
      </c>
      <c r="P43" s="35">
        <v>2.789</v>
      </c>
      <c r="Q43" s="36">
        <f t="shared" si="14"/>
        <v>0.0254571531014701</v>
      </c>
      <c r="R43" s="35">
        <v>0.763</v>
      </c>
      <c r="S43" s="35">
        <v>0.766</v>
      </c>
      <c r="T43" s="39">
        <f t="shared" si="15"/>
        <v>0.00391644908616188</v>
      </c>
    </row>
    <row r="44" s="20" customFormat="1" ht="14.1" customHeight="1" spans="2:20">
      <c r="B44" s="31">
        <v>26</v>
      </c>
      <c r="C44" s="35">
        <v>35.24</v>
      </c>
      <c r="D44" s="35">
        <v>34.92</v>
      </c>
      <c r="E44" s="36">
        <f t="shared" si="12"/>
        <v>-0.00916380297823598</v>
      </c>
      <c r="F44" s="35">
        <v>8.8</v>
      </c>
      <c r="G44" s="35">
        <v>9.2</v>
      </c>
      <c r="H44" s="36" t="s">
        <v>19</v>
      </c>
      <c r="I44" s="35">
        <v>2.5</v>
      </c>
      <c r="J44" s="35">
        <v>3.2</v>
      </c>
      <c r="K44" s="39" t="s">
        <v>19</v>
      </c>
      <c r="L44" s="35">
        <v>1.497</v>
      </c>
      <c r="M44" s="35">
        <v>1.498</v>
      </c>
      <c r="N44" s="36">
        <f t="shared" si="13"/>
        <v>0.000667556742323024</v>
      </c>
      <c r="O44" s="35">
        <v>2.75</v>
      </c>
      <c r="P44" s="35">
        <v>2.688</v>
      </c>
      <c r="Q44" s="36">
        <f t="shared" si="14"/>
        <v>-0.0230654761904761</v>
      </c>
      <c r="R44" s="35">
        <v>0.764</v>
      </c>
      <c r="S44" s="35">
        <v>0.76</v>
      </c>
      <c r="T44" s="39">
        <f t="shared" si="15"/>
        <v>-0.00526315789473685</v>
      </c>
    </row>
    <row r="45" s="20" customFormat="1" ht="14.1" customHeight="1" spans="2:20">
      <c r="B45" s="31">
        <v>27</v>
      </c>
      <c r="C45" s="35">
        <v>34.97</v>
      </c>
      <c r="D45" s="35">
        <v>34.84</v>
      </c>
      <c r="E45" s="36">
        <f t="shared" si="12"/>
        <v>-0.00373134328358196</v>
      </c>
      <c r="F45" s="35">
        <v>7.8</v>
      </c>
      <c r="G45" s="35">
        <v>7.8</v>
      </c>
      <c r="H45" s="36" t="s">
        <v>19</v>
      </c>
      <c r="I45" s="35">
        <v>2.9</v>
      </c>
      <c r="J45" s="35">
        <v>2.6</v>
      </c>
      <c r="K45" s="39" t="s">
        <v>19</v>
      </c>
      <c r="L45" s="35">
        <v>1.504</v>
      </c>
      <c r="M45" s="35">
        <v>1.477</v>
      </c>
      <c r="N45" s="36">
        <f t="shared" si="13"/>
        <v>-0.0182802979011509</v>
      </c>
      <c r="O45" s="35">
        <v>2.694</v>
      </c>
      <c r="P45" s="35">
        <v>2.719</v>
      </c>
      <c r="Q45" s="36">
        <f t="shared" si="14"/>
        <v>0.00919455682236113</v>
      </c>
      <c r="R45" s="35">
        <v>0.762</v>
      </c>
      <c r="S45" s="35">
        <v>0.758</v>
      </c>
      <c r="T45" s="39">
        <f t="shared" si="15"/>
        <v>-0.00527704485488127</v>
      </c>
    </row>
    <row r="46" s="20" customFormat="1" ht="14.1" customHeight="1" spans="2:20">
      <c r="B46" s="31">
        <v>28</v>
      </c>
      <c r="C46" s="35">
        <v>35.17</v>
      </c>
      <c r="D46" s="35">
        <v>35.27</v>
      </c>
      <c r="E46" s="36">
        <f t="shared" si="12"/>
        <v>0.00283527076835842</v>
      </c>
      <c r="F46" s="35">
        <v>7.8</v>
      </c>
      <c r="G46" s="35">
        <v>7.7</v>
      </c>
      <c r="H46" s="36" t="s">
        <v>19</v>
      </c>
      <c r="I46" s="35">
        <v>4</v>
      </c>
      <c r="J46" s="35">
        <v>3.9</v>
      </c>
      <c r="K46" s="39" t="s">
        <v>19</v>
      </c>
      <c r="L46" s="35">
        <v>1.489</v>
      </c>
      <c r="M46" s="35">
        <v>1.487</v>
      </c>
      <c r="N46" s="36">
        <f t="shared" si="13"/>
        <v>-0.00134498991257566</v>
      </c>
      <c r="O46" s="35">
        <v>2.71</v>
      </c>
      <c r="P46" s="35">
        <v>2.782</v>
      </c>
      <c r="Q46" s="36">
        <f t="shared" si="14"/>
        <v>0.0258806613946801</v>
      </c>
      <c r="R46" s="35">
        <v>0.765</v>
      </c>
      <c r="S46" s="35">
        <v>0.766</v>
      </c>
      <c r="T46" s="39">
        <f t="shared" si="15"/>
        <v>0.00130548302872063</v>
      </c>
    </row>
    <row r="47" s="20" customFormat="1" ht="14.1" customHeight="1" spans="2:20">
      <c r="B47" s="31">
        <v>29</v>
      </c>
      <c r="C47" s="35">
        <v>35.15</v>
      </c>
      <c r="D47" s="35">
        <v>34.95</v>
      </c>
      <c r="E47" s="36">
        <f t="shared" si="12"/>
        <v>-0.00572246065808285</v>
      </c>
      <c r="F47" s="35">
        <v>9.3</v>
      </c>
      <c r="G47" s="35">
        <v>8.9</v>
      </c>
      <c r="H47" s="36" t="s">
        <v>19</v>
      </c>
      <c r="I47" s="35">
        <v>3.1</v>
      </c>
      <c r="J47" s="35">
        <v>3.3</v>
      </c>
      <c r="K47" s="39" t="s">
        <v>19</v>
      </c>
      <c r="L47" s="35">
        <v>1.444</v>
      </c>
      <c r="M47" s="35">
        <v>1.487</v>
      </c>
      <c r="N47" s="36">
        <f t="shared" si="13"/>
        <v>0.0289172831203767</v>
      </c>
      <c r="O47" s="35">
        <v>2.757</v>
      </c>
      <c r="P47" s="35">
        <v>2.672</v>
      </c>
      <c r="Q47" s="36">
        <f t="shared" si="14"/>
        <v>-0.031811377245509</v>
      </c>
      <c r="R47" s="35">
        <v>0.764</v>
      </c>
      <c r="S47" s="35">
        <v>0.76</v>
      </c>
      <c r="T47" s="39">
        <f t="shared" si="15"/>
        <v>-0.00526315789473685</v>
      </c>
    </row>
    <row r="48" s="20" customFormat="1" ht="14.1" customHeight="1" spans="2:20">
      <c r="B48" s="31">
        <v>30</v>
      </c>
      <c r="C48" s="35">
        <v>34.99</v>
      </c>
      <c r="D48" s="35">
        <v>34.72</v>
      </c>
      <c r="E48" s="36">
        <f t="shared" si="12"/>
        <v>-0.00777649769585262</v>
      </c>
      <c r="F48" s="35">
        <v>8.4</v>
      </c>
      <c r="G48" s="35">
        <v>8.2</v>
      </c>
      <c r="H48" s="36" t="s">
        <v>19</v>
      </c>
      <c r="I48" s="35">
        <v>2.4</v>
      </c>
      <c r="J48" s="35">
        <v>2.6</v>
      </c>
      <c r="K48" s="39" t="s">
        <v>19</v>
      </c>
      <c r="L48" s="35">
        <v>1.499</v>
      </c>
      <c r="M48" s="35">
        <v>1.479</v>
      </c>
      <c r="N48" s="36">
        <f t="shared" si="13"/>
        <v>-0.0135226504394862</v>
      </c>
      <c r="O48" s="35">
        <v>2.695</v>
      </c>
      <c r="P48" s="35">
        <v>2.652</v>
      </c>
      <c r="Q48" s="36">
        <f t="shared" si="14"/>
        <v>-0.0162141779788837</v>
      </c>
      <c r="R48" s="35">
        <v>0.762</v>
      </c>
      <c r="S48" s="35">
        <v>0.758</v>
      </c>
      <c r="T48" s="39">
        <f t="shared" si="15"/>
        <v>-0.00527704485488127</v>
      </c>
    </row>
    <row r="49" s="20" customFormat="1" ht="14.1" customHeight="1" spans="2:20">
      <c r="B49" s="31">
        <v>31</v>
      </c>
      <c r="C49" s="35">
        <v>35.05</v>
      </c>
      <c r="D49" s="35">
        <v>35.16</v>
      </c>
      <c r="E49" s="36">
        <f t="shared" si="12"/>
        <v>0.00312855517633673</v>
      </c>
      <c r="F49" s="35">
        <v>7.6</v>
      </c>
      <c r="G49" s="35">
        <v>7.5</v>
      </c>
      <c r="H49" s="36" t="s">
        <v>19</v>
      </c>
      <c r="I49" s="35">
        <v>3.2</v>
      </c>
      <c r="J49" s="35">
        <v>3.9</v>
      </c>
      <c r="K49" s="39" t="s">
        <v>19</v>
      </c>
      <c r="L49" s="35">
        <v>1.471</v>
      </c>
      <c r="M49" s="35">
        <v>1.477</v>
      </c>
      <c r="N49" s="36">
        <f t="shared" si="13"/>
        <v>0.004062288422478</v>
      </c>
      <c r="O49" s="35">
        <v>2.711</v>
      </c>
      <c r="P49" s="35">
        <v>2.739</v>
      </c>
      <c r="Q49" s="36">
        <f t="shared" si="14"/>
        <v>0.0102227090178898</v>
      </c>
      <c r="R49" s="35">
        <v>0.763</v>
      </c>
      <c r="S49" s="35">
        <v>0.763</v>
      </c>
      <c r="T49" s="39">
        <f t="shared" si="15"/>
        <v>0</v>
      </c>
    </row>
    <row r="50" s="20" customFormat="1" ht="14.1" customHeight="1" spans="2:20">
      <c r="B50" s="31">
        <v>32</v>
      </c>
      <c r="C50" s="35">
        <v>35.09</v>
      </c>
      <c r="D50" s="35">
        <v>35.22</v>
      </c>
      <c r="E50" s="36">
        <f t="shared" si="12"/>
        <v>0.00369108461101634</v>
      </c>
      <c r="F50" s="35">
        <v>7.8</v>
      </c>
      <c r="G50" s="35">
        <v>9.3</v>
      </c>
      <c r="H50" s="36" t="s">
        <v>19</v>
      </c>
      <c r="I50" s="35">
        <v>3.8</v>
      </c>
      <c r="J50" s="35">
        <v>3.4</v>
      </c>
      <c r="K50" s="39" t="s">
        <v>19</v>
      </c>
      <c r="L50" s="35">
        <v>1.502</v>
      </c>
      <c r="M50" s="35">
        <v>1.46</v>
      </c>
      <c r="N50" s="36">
        <f t="shared" si="13"/>
        <v>-0.0287671232876713</v>
      </c>
      <c r="O50" s="35">
        <v>2.698</v>
      </c>
      <c r="P50" s="35">
        <v>2.768</v>
      </c>
      <c r="Q50" s="36">
        <f t="shared" si="14"/>
        <v>0.0252890173410404</v>
      </c>
      <c r="R50" s="35">
        <v>0.762</v>
      </c>
      <c r="S50" s="35">
        <v>0.764</v>
      </c>
      <c r="T50" s="39">
        <f t="shared" si="15"/>
        <v>0.00261780104712042</v>
      </c>
    </row>
    <row r="51" s="20" customFormat="1" ht="14.1" customHeight="1" spans="2:20">
      <c r="B51" s="31">
        <v>33</v>
      </c>
      <c r="C51" s="35">
        <v>35.3</v>
      </c>
      <c r="D51" s="35">
        <v>35.32</v>
      </c>
      <c r="E51" s="36">
        <f t="shared" si="12"/>
        <v>0.000566251415628628</v>
      </c>
      <c r="F51" s="35">
        <v>9</v>
      </c>
      <c r="G51" s="35">
        <v>9</v>
      </c>
      <c r="H51" s="36" t="s">
        <v>19</v>
      </c>
      <c r="I51" s="35">
        <v>3.2</v>
      </c>
      <c r="J51" s="35">
        <v>2.5</v>
      </c>
      <c r="K51" s="39" t="s">
        <v>19</v>
      </c>
      <c r="L51" s="35">
        <v>1.463</v>
      </c>
      <c r="M51" s="35">
        <v>1.485</v>
      </c>
      <c r="N51" s="36">
        <f t="shared" si="13"/>
        <v>0.0148148148148148</v>
      </c>
      <c r="O51" s="35">
        <v>2.785</v>
      </c>
      <c r="P51" s="35">
        <v>2.8</v>
      </c>
      <c r="Q51" s="36">
        <f t="shared" si="14"/>
        <v>0.00535714285714274</v>
      </c>
      <c r="R51" s="35">
        <v>0.766</v>
      </c>
      <c r="S51" s="35">
        <v>0.765</v>
      </c>
      <c r="T51" s="39">
        <f t="shared" si="15"/>
        <v>-0.00130718954248366</v>
      </c>
    </row>
    <row r="52" s="20" customFormat="1" ht="14.1" customHeight="1" spans="2:20">
      <c r="B52" s="31">
        <v>34</v>
      </c>
      <c r="C52" s="35">
        <v>35.11</v>
      </c>
      <c r="D52" s="35">
        <v>35.26</v>
      </c>
      <c r="E52" s="36">
        <f t="shared" si="12"/>
        <v>0.00425411230856491</v>
      </c>
      <c r="F52" s="35">
        <v>8.3</v>
      </c>
      <c r="G52" s="35">
        <v>7.5</v>
      </c>
      <c r="H52" s="36" t="s">
        <v>19</v>
      </c>
      <c r="I52" s="35">
        <v>2.6</v>
      </c>
      <c r="J52" s="35">
        <v>3.2</v>
      </c>
      <c r="K52" s="39" t="s">
        <v>19</v>
      </c>
      <c r="L52" s="35">
        <v>1.437</v>
      </c>
      <c r="M52" s="35">
        <v>1.463</v>
      </c>
      <c r="N52" s="36">
        <f t="shared" si="13"/>
        <v>0.0177717019822283</v>
      </c>
      <c r="O52" s="35">
        <v>2.759</v>
      </c>
      <c r="P52" s="35">
        <v>2.844</v>
      </c>
      <c r="Q52" s="36">
        <f t="shared" si="14"/>
        <v>0.029887482419128</v>
      </c>
      <c r="R52" s="35">
        <v>0.764</v>
      </c>
      <c r="S52" s="35">
        <v>0.766</v>
      </c>
      <c r="T52" s="39">
        <f t="shared" si="15"/>
        <v>0.00261096605744126</v>
      </c>
    </row>
    <row r="53" s="20" customFormat="1" ht="14.1" customHeight="1" spans="2:20">
      <c r="B53" s="31">
        <v>35</v>
      </c>
      <c r="C53" s="35">
        <v>35.21</v>
      </c>
      <c r="D53" s="35">
        <v>35.21</v>
      </c>
      <c r="E53" s="36">
        <f t="shared" si="12"/>
        <v>0</v>
      </c>
      <c r="F53" s="35">
        <v>7.4</v>
      </c>
      <c r="G53" s="35">
        <v>8.3</v>
      </c>
      <c r="H53" s="36" t="s">
        <v>19</v>
      </c>
      <c r="I53" s="35">
        <v>3.8</v>
      </c>
      <c r="J53" s="35">
        <v>3.9</v>
      </c>
      <c r="K53" s="39" t="s">
        <v>19</v>
      </c>
      <c r="L53" s="35">
        <v>1.461</v>
      </c>
      <c r="M53" s="35">
        <v>1.483</v>
      </c>
      <c r="N53" s="36">
        <f t="shared" si="13"/>
        <v>0.0148347943358058</v>
      </c>
      <c r="O53" s="35">
        <v>2.742</v>
      </c>
      <c r="P53" s="35">
        <v>2.736</v>
      </c>
      <c r="Q53" s="36">
        <f t="shared" si="14"/>
        <v>-0.00219298245614027</v>
      </c>
      <c r="R53" s="35">
        <v>0.764</v>
      </c>
      <c r="S53" s="35">
        <v>0.764</v>
      </c>
      <c r="T53" s="39">
        <f t="shared" si="15"/>
        <v>0</v>
      </c>
    </row>
    <row r="54" s="20" customFormat="1" ht="14.1" customHeight="1" spans="2:20">
      <c r="B54" s="31">
        <v>36</v>
      </c>
      <c r="C54" s="35">
        <v>35.03</v>
      </c>
      <c r="D54" s="35">
        <v>35.3</v>
      </c>
      <c r="E54" s="36">
        <f t="shared" si="12"/>
        <v>0.00764872521246448</v>
      </c>
      <c r="F54" s="35">
        <v>9.2</v>
      </c>
      <c r="G54" s="35">
        <v>9</v>
      </c>
      <c r="H54" s="36" t="s">
        <v>19</v>
      </c>
      <c r="I54" s="35">
        <v>3.4</v>
      </c>
      <c r="J54" s="35">
        <v>3.3</v>
      </c>
      <c r="K54" s="39" t="s">
        <v>19</v>
      </c>
      <c r="L54" s="35">
        <v>1.484</v>
      </c>
      <c r="M54" s="35">
        <v>1.489</v>
      </c>
      <c r="N54" s="36">
        <f t="shared" si="13"/>
        <v>0.0033579583613164</v>
      </c>
      <c r="O54" s="35">
        <v>2.725</v>
      </c>
      <c r="P54" s="35">
        <v>2.759</v>
      </c>
      <c r="Q54" s="36">
        <f t="shared" si="14"/>
        <v>0.0123233055454874</v>
      </c>
      <c r="R54" s="35">
        <v>0.763</v>
      </c>
      <c r="S54" s="35">
        <v>0.765</v>
      </c>
      <c r="T54" s="39">
        <f t="shared" si="15"/>
        <v>0.00261437908496732</v>
      </c>
    </row>
    <row r="55" s="20" customFormat="1" ht="14.1" customHeight="1" spans="2:20">
      <c r="B55" s="31">
        <v>37</v>
      </c>
      <c r="C55" s="35">
        <v>35.22</v>
      </c>
      <c r="D55" s="35">
        <v>35.17</v>
      </c>
      <c r="E55" s="36">
        <f t="shared" si="12"/>
        <v>-0.00142166619277785</v>
      </c>
      <c r="F55" s="35">
        <v>9.1</v>
      </c>
      <c r="G55" s="35">
        <v>8.3</v>
      </c>
      <c r="H55" s="36" t="s">
        <v>19</v>
      </c>
      <c r="I55" s="35">
        <v>2.5</v>
      </c>
      <c r="J55" s="35">
        <v>2.5</v>
      </c>
      <c r="K55" s="39" t="s">
        <v>19</v>
      </c>
      <c r="L55" s="35">
        <v>1.475</v>
      </c>
      <c r="M55" s="35">
        <v>1.493</v>
      </c>
      <c r="N55" s="36">
        <f t="shared" si="13"/>
        <v>0.0120562625586068</v>
      </c>
      <c r="O55" s="35">
        <v>2.766</v>
      </c>
      <c r="P55" s="35">
        <v>2.734</v>
      </c>
      <c r="Q55" s="36">
        <f t="shared" si="14"/>
        <v>-0.0117044623262619</v>
      </c>
      <c r="R55" s="35">
        <v>0.764</v>
      </c>
      <c r="S55" s="35">
        <v>0.764</v>
      </c>
      <c r="T55" s="39">
        <f t="shared" si="15"/>
        <v>0</v>
      </c>
    </row>
    <row r="56" s="20" customFormat="1" ht="14.1" customHeight="1" spans="2:20">
      <c r="B56" s="31">
        <v>38</v>
      </c>
      <c r="C56" s="35">
        <v>35.06</v>
      </c>
      <c r="D56" s="35">
        <v>34.96</v>
      </c>
      <c r="E56" s="36">
        <f t="shared" si="12"/>
        <v>-0.00286041189931354</v>
      </c>
      <c r="F56" s="35">
        <v>7.9</v>
      </c>
      <c r="G56" s="35">
        <v>7.3</v>
      </c>
      <c r="H56" s="36" t="s">
        <v>19</v>
      </c>
      <c r="I56" s="35">
        <v>2.8</v>
      </c>
      <c r="J56" s="35">
        <v>3.9</v>
      </c>
      <c r="K56" s="39" t="s">
        <v>19</v>
      </c>
      <c r="L56" s="35">
        <v>1.474</v>
      </c>
      <c r="M56" s="35">
        <v>1.495</v>
      </c>
      <c r="N56" s="36">
        <f t="shared" si="13"/>
        <v>0.014046822742475</v>
      </c>
      <c r="O56" s="35">
        <v>2.707</v>
      </c>
      <c r="P56" s="35">
        <v>2.704</v>
      </c>
      <c r="Q56" s="36">
        <f t="shared" si="14"/>
        <v>-0.00110946745562118</v>
      </c>
      <c r="R56" s="35">
        <v>0.763</v>
      </c>
      <c r="S56" s="35">
        <v>0.762</v>
      </c>
      <c r="T56" s="39">
        <f t="shared" si="15"/>
        <v>-0.00131233595800525</v>
      </c>
    </row>
    <row r="57" s="20" customFormat="1" ht="14.1" customHeight="1" spans="2:20">
      <c r="B57" s="31">
        <v>39</v>
      </c>
      <c r="C57" s="35">
        <v>35</v>
      </c>
      <c r="D57" s="35">
        <v>35.17</v>
      </c>
      <c r="E57" s="36">
        <f t="shared" si="12"/>
        <v>0.00483366505544503</v>
      </c>
      <c r="F57" s="35">
        <v>7.9</v>
      </c>
      <c r="G57" s="35">
        <v>8.8</v>
      </c>
      <c r="H57" s="36" t="s">
        <v>19</v>
      </c>
      <c r="I57" s="35">
        <v>4</v>
      </c>
      <c r="J57" s="35">
        <v>3.4</v>
      </c>
      <c r="K57" s="39" t="s">
        <v>19</v>
      </c>
      <c r="L57" s="35">
        <v>1.477</v>
      </c>
      <c r="M57" s="35">
        <v>1.45</v>
      </c>
      <c r="N57" s="36">
        <f t="shared" si="13"/>
        <v>-0.0186206896551725</v>
      </c>
      <c r="O57" s="35">
        <v>2.7</v>
      </c>
      <c r="P57" s="35">
        <v>2.759</v>
      </c>
      <c r="Q57" s="36">
        <f t="shared" si="14"/>
        <v>0.0213845596230517</v>
      </c>
      <c r="R57" s="35">
        <v>0.762</v>
      </c>
      <c r="S57" s="35">
        <v>0.764</v>
      </c>
      <c r="T57" s="39">
        <f t="shared" si="15"/>
        <v>0.00261780104712042</v>
      </c>
    </row>
    <row r="58" s="20" customFormat="1" ht="14.1" customHeight="1" spans="2:20">
      <c r="B58" s="31">
        <v>40</v>
      </c>
      <c r="C58" s="35">
        <v>34.95</v>
      </c>
      <c r="D58" s="35">
        <v>35.07</v>
      </c>
      <c r="E58" s="36">
        <f t="shared" si="12"/>
        <v>0.0034217279726261</v>
      </c>
      <c r="F58" s="35">
        <v>9.4</v>
      </c>
      <c r="G58" s="35">
        <v>9</v>
      </c>
      <c r="H58" s="36" t="s">
        <v>19</v>
      </c>
      <c r="I58" s="35">
        <v>3.2</v>
      </c>
      <c r="J58" s="35">
        <v>2.7</v>
      </c>
      <c r="K58" s="39" t="s">
        <v>19</v>
      </c>
      <c r="L58" s="35">
        <v>1.483</v>
      </c>
      <c r="M58" s="35">
        <v>1.501</v>
      </c>
      <c r="N58" s="36">
        <f t="shared" si="13"/>
        <v>0.01199200532978</v>
      </c>
      <c r="O58" s="35">
        <v>2.694</v>
      </c>
      <c r="P58" s="35">
        <v>2.685</v>
      </c>
      <c r="Q58" s="36">
        <f t="shared" si="14"/>
        <v>-0.00335195530726253</v>
      </c>
      <c r="R58" s="35">
        <v>0.763</v>
      </c>
      <c r="S58" s="35">
        <v>0.763</v>
      </c>
      <c r="T58" s="39">
        <f t="shared" si="15"/>
        <v>0</v>
      </c>
    </row>
    <row r="59" s="20" customFormat="1" ht="14.1" customHeight="1" spans="2:20">
      <c r="B59" s="31">
        <v>41</v>
      </c>
      <c r="C59" s="35">
        <v>35.23</v>
      </c>
      <c r="D59" s="35">
        <v>34.65</v>
      </c>
      <c r="E59" s="36">
        <f t="shared" si="12"/>
        <v>-0.0167388167388167</v>
      </c>
      <c r="F59" s="35">
        <v>8.3</v>
      </c>
      <c r="G59" s="35">
        <v>7.5</v>
      </c>
      <c r="H59" s="36" t="s">
        <v>19</v>
      </c>
      <c r="I59" s="35">
        <v>2.5</v>
      </c>
      <c r="J59" s="35">
        <v>3.4</v>
      </c>
      <c r="K59" s="39" t="s">
        <v>19</v>
      </c>
      <c r="L59" s="35">
        <v>1.499</v>
      </c>
      <c r="M59" s="35">
        <v>1.478</v>
      </c>
      <c r="N59" s="36">
        <f t="shared" si="13"/>
        <v>-0.0142083897158323</v>
      </c>
      <c r="O59" s="35">
        <v>2.757</v>
      </c>
      <c r="P59" s="35">
        <v>2.667</v>
      </c>
      <c r="Q59" s="36">
        <f t="shared" si="14"/>
        <v>-0.033745781777278</v>
      </c>
      <c r="R59" s="35">
        <v>0.764</v>
      </c>
      <c r="S59" s="35">
        <v>0.759</v>
      </c>
      <c r="T59" s="39">
        <f t="shared" si="15"/>
        <v>-0.00658761528326746</v>
      </c>
    </row>
    <row r="60" s="20" customFormat="1" ht="14.1" customHeight="1" spans="2:20">
      <c r="B60" s="31">
        <v>42</v>
      </c>
      <c r="C60" s="35">
        <v>34.95</v>
      </c>
      <c r="D60" s="35">
        <v>34.74</v>
      </c>
      <c r="E60" s="36">
        <f t="shared" si="12"/>
        <v>-0.0060449050086356</v>
      </c>
      <c r="F60" s="35">
        <v>7.5</v>
      </c>
      <c r="G60" s="35">
        <v>8.3</v>
      </c>
      <c r="H60" s="36" t="s">
        <v>19</v>
      </c>
      <c r="I60" s="35">
        <v>3.9</v>
      </c>
      <c r="J60" s="35">
        <v>3.8</v>
      </c>
      <c r="K60" s="39" t="s">
        <v>19</v>
      </c>
      <c r="L60" s="35">
        <v>1.488</v>
      </c>
      <c r="M60" s="35">
        <v>1.467</v>
      </c>
      <c r="N60" s="36">
        <f t="shared" si="13"/>
        <v>-0.0143149284253578</v>
      </c>
      <c r="O60" s="35">
        <v>2.724</v>
      </c>
      <c r="P60" s="35">
        <v>2.705</v>
      </c>
      <c r="Q60" s="36">
        <f t="shared" si="14"/>
        <v>-0.00702402957486141</v>
      </c>
      <c r="R60" s="35">
        <v>0.76</v>
      </c>
      <c r="S60" s="35">
        <v>0.758</v>
      </c>
      <c r="T60" s="39">
        <f t="shared" si="15"/>
        <v>-0.00263852242744064</v>
      </c>
    </row>
    <row r="61" s="20" customFormat="1" ht="14.1" customHeight="1" spans="2:20">
      <c r="B61" s="31">
        <v>43</v>
      </c>
      <c r="C61" s="35">
        <v>35.04</v>
      </c>
      <c r="D61" s="35">
        <v>35.07</v>
      </c>
      <c r="E61" s="36">
        <f t="shared" si="12"/>
        <v>0.000855431993156576</v>
      </c>
      <c r="F61" s="35">
        <v>8.2</v>
      </c>
      <c r="G61" s="35">
        <v>9.3</v>
      </c>
      <c r="H61" s="36" t="s">
        <v>19</v>
      </c>
      <c r="I61" s="35">
        <v>3.8</v>
      </c>
      <c r="J61" s="35">
        <v>2.7</v>
      </c>
      <c r="K61" s="39" t="s">
        <v>19</v>
      </c>
      <c r="L61" s="35">
        <v>1.506</v>
      </c>
      <c r="M61" s="35">
        <v>1.468</v>
      </c>
      <c r="N61" s="36">
        <f t="shared" si="13"/>
        <v>-0.0258855585831063</v>
      </c>
      <c r="O61" s="35">
        <v>2.707</v>
      </c>
      <c r="P61" s="35">
        <v>2.725</v>
      </c>
      <c r="Q61" s="36">
        <f t="shared" si="14"/>
        <v>0.00660550458715605</v>
      </c>
      <c r="R61" s="35">
        <v>0.762</v>
      </c>
      <c r="S61" s="35">
        <v>0.763</v>
      </c>
      <c r="T61" s="39">
        <f t="shared" si="15"/>
        <v>0.00131061598951507</v>
      </c>
    </row>
    <row r="62" s="20" customFormat="1" ht="14.1" customHeight="1" spans="2:20">
      <c r="B62" s="31">
        <v>44</v>
      </c>
      <c r="C62" s="35">
        <v>34.69</v>
      </c>
      <c r="D62" s="35">
        <v>34.96</v>
      </c>
      <c r="E62" s="36">
        <f t="shared" si="12"/>
        <v>0.00772311212814654</v>
      </c>
      <c r="F62" s="35">
        <v>9</v>
      </c>
      <c r="G62" s="35">
        <v>7.5</v>
      </c>
      <c r="H62" s="36" t="s">
        <v>19</v>
      </c>
      <c r="I62" s="35">
        <v>2.5</v>
      </c>
      <c r="J62" s="35">
        <v>3.1</v>
      </c>
      <c r="K62" s="39" t="s">
        <v>19</v>
      </c>
      <c r="L62" s="35">
        <v>1.479</v>
      </c>
      <c r="M62" s="35">
        <v>1.491</v>
      </c>
      <c r="N62" s="36">
        <f t="shared" si="13"/>
        <v>0.00804828973843059</v>
      </c>
      <c r="O62" s="35">
        <v>2.673</v>
      </c>
      <c r="P62" s="35">
        <v>2.735</v>
      </c>
      <c r="Q62" s="36">
        <f t="shared" si="14"/>
        <v>0.0226691042047531</v>
      </c>
      <c r="R62" s="35">
        <v>0.759</v>
      </c>
      <c r="S62" s="35">
        <v>0.76</v>
      </c>
      <c r="T62" s="39">
        <f t="shared" si="15"/>
        <v>0.00131578947368421</v>
      </c>
    </row>
    <row r="63" s="20" customFormat="1" ht="14.1" customHeight="1" spans="2:20">
      <c r="B63" s="31">
        <v>45</v>
      </c>
      <c r="C63" s="35">
        <v>35.33</v>
      </c>
      <c r="D63" s="35">
        <v>34.95</v>
      </c>
      <c r="E63" s="36">
        <f t="shared" si="12"/>
        <v>-0.0108726752503575</v>
      </c>
      <c r="F63" s="35">
        <v>7.5</v>
      </c>
      <c r="G63" s="35">
        <v>8</v>
      </c>
      <c r="H63" s="36" t="s">
        <v>19</v>
      </c>
      <c r="I63" s="35">
        <v>3.1</v>
      </c>
      <c r="J63" s="35">
        <v>4.1</v>
      </c>
      <c r="K63" s="39" t="s">
        <v>19</v>
      </c>
      <c r="L63" s="35">
        <v>1.452</v>
      </c>
      <c r="M63" s="35">
        <v>1.489</v>
      </c>
      <c r="N63" s="36">
        <f t="shared" si="13"/>
        <v>0.0248488918737409</v>
      </c>
      <c r="O63" s="35">
        <v>2.816</v>
      </c>
      <c r="P63" s="35">
        <v>2.682</v>
      </c>
      <c r="Q63" s="36">
        <f t="shared" si="14"/>
        <v>-0.0499627143922446</v>
      </c>
      <c r="R63" s="35">
        <v>0.766</v>
      </c>
      <c r="S63" s="35">
        <v>0.759</v>
      </c>
      <c r="T63" s="39">
        <f t="shared" si="15"/>
        <v>-0.00922266139657445</v>
      </c>
    </row>
  </sheetData>
  <mergeCells count="39">
    <mergeCell ref="B1:T1"/>
    <mergeCell ref="B2:N2"/>
    <mergeCell ref="B3:C3"/>
    <mergeCell ref="D3:F3"/>
    <mergeCell ref="I3:J3"/>
    <mergeCell ref="K3:M3"/>
    <mergeCell ref="P3:Q3"/>
    <mergeCell ref="R3:T3"/>
    <mergeCell ref="B5:N5"/>
    <mergeCell ref="B6:E6"/>
    <mergeCell ref="B7:E7"/>
    <mergeCell ref="F7:K7"/>
    <mergeCell ref="N7:O7"/>
    <mergeCell ref="P7:T7"/>
    <mergeCell ref="B9:N9"/>
    <mergeCell ref="C10:E10"/>
    <mergeCell ref="F10:H10"/>
    <mergeCell ref="I10:K10"/>
    <mergeCell ref="L10:N10"/>
    <mergeCell ref="O10:Q10"/>
    <mergeCell ref="R10:T10"/>
    <mergeCell ref="C11:E11"/>
    <mergeCell ref="F11:H11"/>
    <mergeCell ref="I11:K11"/>
    <mergeCell ref="L11:N11"/>
    <mergeCell ref="O11:Q11"/>
    <mergeCell ref="R11:T11"/>
    <mergeCell ref="C12:E12"/>
    <mergeCell ref="F12:H12"/>
    <mergeCell ref="I12:K12"/>
    <mergeCell ref="L12:N12"/>
    <mergeCell ref="O12:Q12"/>
    <mergeCell ref="R12:T12"/>
    <mergeCell ref="C13:E13"/>
    <mergeCell ref="F13:H13"/>
    <mergeCell ref="I13:K13"/>
    <mergeCell ref="L13:N13"/>
    <mergeCell ref="O13:Q13"/>
    <mergeCell ref="R13:T13"/>
  </mergeCells>
  <conditionalFormatting sqref="E19:E63">
    <cfRule type="cellIs" dxfId="0" priority="10" operator="lessThan">
      <formula>-5</formula>
    </cfRule>
    <cfRule type="cellIs" dxfId="0" priority="18" operator="greaterThan">
      <formula>0.53</formula>
    </cfRule>
    <cfRule type="cellIs" dxfId="0" priority="23" operator="lessThan">
      <formula>-0.05</formula>
    </cfRule>
    <cfRule type="cellIs" dxfId="0" priority="24" operator="greaterThan">
      <formula>0.05</formula>
    </cfRule>
  </conditionalFormatting>
  <conditionalFormatting sqref="N19:N63">
    <cfRule type="cellIs" dxfId="0" priority="6" operator="lessThan">
      <formula>-5</formula>
    </cfRule>
    <cfRule type="cellIs" dxfId="0" priority="7" operator="greaterThan">
      <formula>0.53</formula>
    </cfRule>
    <cfRule type="cellIs" dxfId="0" priority="8" operator="lessThan">
      <formula>-0.05</formula>
    </cfRule>
    <cfRule type="cellIs" dxfId="0" priority="9" operator="greaterThan">
      <formula>0.05</formula>
    </cfRule>
  </conditionalFormatting>
  <conditionalFormatting sqref="Q19:Q63">
    <cfRule type="cellIs" dxfId="0" priority="3" operator="lessThan">
      <formula>-0.05</formula>
    </cfRule>
    <cfRule type="cellIs" dxfId="0" priority="4" operator="greaterThan">
      <formula>0.05</formula>
    </cfRule>
    <cfRule type="cellIs" dxfId="0" priority="5" operator="lessThan">
      <formula>-5</formula>
    </cfRule>
  </conditionalFormatting>
  <conditionalFormatting sqref="T19:T63">
    <cfRule type="cellIs" dxfId="0" priority="1" operator="greaterThan">
      <formula>0.1</formula>
    </cfRule>
    <cfRule type="cellIs" dxfId="0" priority="2" operator="lessThan">
      <formula>-0.1</formula>
    </cfRule>
  </conditionalFormatting>
  <printOptions horizontalCentered="1"/>
  <pageMargins left="0.196850393700787" right="0.196850393700787" top="0.393700787401575" bottom="0.393700787401575" header="0.393700787401575" footer="0.393700787401575"/>
  <pageSetup paperSize="9" scale="8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</sheetPr>
  <dimension ref="B1:M18"/>
  <sheetViews>
    <sheetView topLeftCell="A10" workbookViewId="0">
      <selection activeCell="C4" sqref="C4:E14"/>
    </sheetView>
  </sheetViews>
  <sheetFormatPr defaultColWidth="8.75" defaultRowHeight="14.25"/>
  <cols>
    <col min="1" max="1" width="1.125" customWidth="1"/>
    <col min="2" max="2" width="11.75" customWidth="1"/>
    <col min="3" max="5" width="20.625" customWidth="1"/>
  </cols>
  <sheetData>
    <row r="1" ht="15"/>
    <row r="2" ht="26.25" customHeight="1" spans="2:5">
      <c r="B2" s="1" t="s">
        <v>119</v>
      </c>
      <c r="C2" s="2"/>
      <c r="D2" s="2"/>
      <c r="E2" s="3"/>
    </row>
    <row r="3" ht="22.5" customHeight="1" spans="2:5">
      <c r="B3" s="4" t="s">
        <v>120</v>
      </c>
      <c r="C3" s="5" t="s">
        <v>121</v>
      </c>
      <c r="D3" s="5" t="s">
        <v>122</v>
      </c>
      <c r="E3" s="6" t="s">
        <v>123</v>
      </c>
    </row>
    <row r="4" ht="22.5" customHeight="1" spans="2:5">
      <c r="B4" s="4" t="s">
        <v>82</v>
      </c>
      <c r="C4" s="7" t="s">
        <v>124</v>
      </c>
      <c r="D4" s="7" t="s">
        <v>125</v>
      </c>
      <c r="E4" s="8" t="s">
        <v>126</v>
      </c>
    </row>
    <row r="5" ht="22.5" customHeight="1" spans="2:5">
      <c r="B5" s="9">
        <v>1</v>
      </c>
      <c r="C5" s="10">
        <v>0.23074</v>
      </c>
      <c r="D5" s="10">
        <v>12.5962</v>
      </c>
      <c r="E5" s="11">
        <v>40.13029</v>
      </c>
    </row>
    <row r="6" ht="22.5" customHeight="1" spans="2:5">
      <c r="B6" s="9">
        <v>2</v>
      </c>
      <c r="C6" s="10">
        <v>0.2258</v>
      </c>
      <c r="D6" s="10">
        <v>11.7789</v>
      </c>
      <c r="E6" s="11">
        <v>40.9077</v>
      </c>
    </row>
    <row r="7" ht="22.5" customHeight="1" spans="2:5">
      <c r="B7" s="9">
        <v>3</v>
      </c>
      <c r="C7" s="10">
        <v>0.25141</v>
      </c>
      <c r="D7" s="10">
        <v>11.95216</v>
      </c>
      <c r="E7" s="11">
        <v>39.81989</v>
      </c>
    </row>
    <row r="8" ht="22.5" customHeight="1" spans="2:5">
      <c r="B8" s="9">
        <v>4</v>
      </c>
      <c r="C8" s="10">
        <v>0.24175</v>
      </c>
      <c r="D8" s="10">
        <v>12.4063</v>
      </c>
      <c r="E8" s="11">
        <v>40.4681</v>
      </c>
    </row>
    <row r="9" ht="22.5" customHeight="1" spans="2:13">
      <c r="B9" s="9">
        <v>5</v>
      </c>
      <c r="C9" s="10">
        <v>0.21097</v>
      </c>
      <c r="D9" s="10">
        <v>11.3863</v>
      </c>
      <c r="E9" s="11">
        <v>38.89109</v>
      </c>
      <c r="M9" s="18"/>
    </row>
    <row r="10" ht="22.5" customHeight="1" spans="2:5">
      <c r="B10" s="9">
        <v>6</v>
      </c>
      <c r="C10" s="10">
        <v>0.21455</v>
      </c>
      <c r="D10" s="10">
        <v>11.2814</v>
      </c>
      <c r="E10" s="11">
        <v>41.30145</v>
      </c>
    </row>
    <row r="11" ht="22.5" customHeight="1" spans="2:5">
      <c r="B11" s="9">
        <v>7</v>
      </c>
      <c r="C11" s="10">
        <v>0.22416</v>
      </c>
      <c r="D11" s="10">
        <v>12.5724</v>
      </c>
      <c r="E11" s="11">
        <v>41.2354</v>
      </c>
    </row>
    <row r="12" ht="22.5" customHeight="1" spans="2:5">
      <c r="B12" s="9">
        <v>8</v>
      </c>
      <c r="C12" s="10">
        <v>0.24571</v>
      </c>
      <c r="D12" s="10">
        <v>10.9698</v>
      </c>
      <c r="E12" s="11">
        <v>40.00325</v>
      </c>
    </row>
    <row r="13" ht="22.5" customHeight="1" spans="2:5">
      <c r="B13" s="9">
        <v>9</v>
      </c>
      <c r="C13" s="10">
        <v>0.23584</v>
      </c>
      <c r="D13" s="10">
        <v>11.5874</v>
      </c>
      <c r="E13" s="11">
        <v>38.1114</v>
      </c>
    </row>
    <row r="14" ht="22.5" customHeight="1" spans="2:5">
      <c r="B14" s="9">
        <v>10</v>
      </c>
      <c r="C14" s="10">
        <v>0.26857</v>
      </c>
      <c r="D14" s="10">
        <v>12.4716</v>
      </c>
      <c r="E14" s="11">
        <v>39.97991</v>
      </c>
    </row>
    <row r="15" ht="22.5" customHeight="1" spans="2:5">
      <c r="B15" s="12" t="s">
        <v>101</v>
      </c>
      <c r="C15" s="13">
        <f>MIN(C5:C14)</f>
        <v>0.21097</v>
      </c>
      <c r="D15" s="13">
        <f>MIN(D5:D14)</f>
        <v>10.9698</v>
      </c>
      <c r="E15" s="14">
        <f>MIN(E5:E14)</f>
        <v>38.1114</v>
      </c>
    </row>
    <row r="16" ht="22.5" customHeight="1" spans="2:5">
      <c r="B16" s="12" t="s">
        <v>102</v>
      </c>
      <c r="C16" s="13">
        <f>MAX(C5:C14)</f>
        <v>0.26857</v>
      </c>
      <c r="D16" s="13">
        <f>MAX(D5:D14)</f>
        <v>12.5962</v>
      </c>
      <c r="E16" s="14">
        <f>MAX(E5:E14)</f>
        <v>41.30145</v>
      </c>
    </row>
    <row r="17" ht="22.5" customHeight="1" spans="2:5">
      <c r="B17" s="12" t="s">
        <v>103</v>
      </c>
      <c r="C17" s="13">
        <f>AVERAGE(C5:C14)</f>
        <v>0.23495</v>
      </c>
      <c r="D17" s="13">
        <f>AVERAGE(D5:D14)</f>
        <v>11.900246</v>
      </c>
      <c r="E17" s="14">
        <f>AVERAGE(E5:E14)</f>
        <v>40.084848</v>
      </c>
    </row>
    <row r="18" ht="22.5" customHeight="1" spans="2:5">
      <c r="B18" s="15" t="s">
        <v>104</v>
      </c>
      <c r="C18" s="16">
        <f>STDEVP(C5:C14)</f>
        <v>0.0166526778627343</v>
      </c>
      <c r="D18" s="16">
        <f>STDEVP(D5:D14)</f>
        <v>0.560964541699384</v>
      </c>
      <c r="E18" s="17">
        <f>STDEVP(E5:E14)</f>
        <v>0.950649827557971</v>
      </c>
    </row>
  </sheetData>
  <mergeCells count="1">
    <mergeCell ref="B2:E2"/>
  </mergeCells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实验项目及结果</vt:lpstr>
      <vt:lpstr>PCT</vt:lpstr>
      <vt:lpstr>HTSL</vt:lpstr>
      <vt:lpstr>TH</vt:lpstr>
      <vt:lpstr>TCT</vt:lpstr>
      <vt:lpstr>推拉力测试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18123921576</cp:lastModifiedBy>
  <cp:revision>1</cp:revision>
  <dcterms:created xsi:type="dcterms:W3CDTF">2013-02-27T07:04:00Z</dcterms:created>
  <cp:lastPrinted>2024-02-19T07:33:00Z</cp:lastPrinted>
  <dcterms:modified xsi:type="dcterms:W3CDTF">2024-07-16T06:13:01Z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45BAF071262C4BDA809FA7B272BBD0F2_13</vt:lpwstr>
  </property>
</Properties>
</file>