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43"/>
  </bookViews>
  <sheets>
    <sheet name="封面" sheetId="32" r:id="rId1"/>
    <sheet name="实验项目及结果" sheetId="16" r:id="rId2"/>
    <sheet name="PCT" sheetId="33" r:id="rId3"/>
    <sheet name="HTSL" sheetId="37" r:id="rId4"/>
    <sheet name="TH" sheetId="34" r:id="rId5"/>
    <sheet name="TCT" sheetId="35" r:id="rId6"/>
    <sheet name="推拉力测试" sheetId="30" state="hidden" r:id="rId7"/>
  </sheets>
  <definedNames>
    <definedName name="_xlnm._FilterDatabase" localSheetId="5" hidden="1">TCT!$F$18:$G$62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<sst xmlns="http://schemas.openxmlformats.org/spreadsheetml/2006/main" count="862" uniqueCount="127">
  <si>
    <t xml:space="preserve">                  </t>
  </si>
  <si>
    <t>可靠性试验报告
Reliability Test Report</t>
  </si>
  <si>
    <t>报告编号
Report No.</t>
  </si>
  <si>
    <t>RT2023090101</t>
  </si>
  <si>
    <t>分析单位
Analyzed By</t>
  </si>
  <si>
    <t>可靠性实验室
Reliability Lab</t>
  </si>
  <si>
    <t>实验日期
Test Date</t>
  </si>
  <si>
    <t>Start：2023/08/10 End：  2023/09/01</t>
  </si>
  <si>
    <t>Product Reliability Monitoring</t>
  </si>
  <si>
    <t>MATERIAL INFORMATION :</t>
  </si>
  <si>
    <r>
      <rPr>
        <b/>
        <sz val="14"/>
        <rFont val="Arial"/>
        <charset val="134"/>
      </rPr>
      <t>Device</t>
    </r>
    <r>
      <rPr>
        <b/>
        <sz val="14"/>
        <rFont val="宋体"/>
        <charset val="134"/>
      </rPr>
      <t>：</t>
    </r>
  </si>
  <si>
    <t>MOT7N65D</t>
  </si>
  <si>
    <r>
      <rPr>
        <b/>
        <sz val="14"/>
        <rFont val="Arial"/>
        <charset val="134"/>
      </rPr>
      <t>Expoxy</t>
    </r>
    <r>
      <rPr>
        <b/>
        <sz val="14"/>
        <rFont val="宋体"/>
        <charset val="134"/>
      </rPr>
      <t>：</t>
    </r>
  </si>
  <si>
    <t>Sn 0.76mm</t>
  </si>
  <si>
    <r>
      <rPr>
        <b/>
        <sz val="14"/>
        <rFont val="Arial"/>
        <charset val="134"/>
      </rPr>
      <t>Package Type</t>
    </r>
    <r>
      <rPr>
        <sz val="14"/>
        <rFont val="Arial"/>
        <charset val="134"/>
      </rPr>
      <t>:</t>
    </r>
  </si>
  <si>
    <t>TO-252</t>
  </si>
  <si>
    <r>
      <rPr>
        <b/>
        <sz val="14"/>
        <rFont val="Arial"/>
        <charset val="134"/>
      </rPr>
      <t>Lead Frame</t>
    </r>
    <r>
      <rPr>
        <sz val="14"/>
        <rFont val="Arial"/>
        <charset val="134"/>
      </rPr>
      <t>:</t>
    </r>
  </si>
  <si>
    <r>
      <rPr>
        <b/>
        <sz val="14"/>
        <rFont val="Arial"/>
        <charset val="134"/>
      </rPr>
      <t>Chip Type</t>
    </r>
    <r>
      <rPr>
        <sz val="14"/>
        <rFont val="Arial"/>
        <charset val="134"/>
      </rPr>
      <t xml:space="preserve"> </t>
    </r>
    <r>
      <rPr>
        <b/>
        <sz val="14"/>
        <rFont val="Arial"/>
        <charset val="134"/>
      </rPr>
      <t>:</t>
    </r>
  </si>
  <si>
    <t>/</t>
  </si>
  <si>
    <r>
      <rPr>
        <b/>
        <sz val="14"/>
        <rFont val="Arial"/>
        <charset val="134"/>
      </rPr>
      <t>Bond Wire</t>
    </r>
    <r>
      <rPr>
        <sz val="14"/>
        <rFont val="Arial"/>
        <charset val="134"/>
      </rPr>
      <t>:</t>
    </r>
  </si>
  <si>
    <r>
      <rPr>
        <b/>
        <sz val="14"/>
        <rFont val="Arial"/>
        <charset val="134"/>
      </rPr>
      <t xml:space="preserve">       G</t>
    </r>
    <r>
      <rPr>
        <b/>
        <sz val="14"/>
        <rFont val="宋体"/>
        <charset val="134"/>
      </rPr>
      <t>极：</t>
    </r>
    <r>
      <rPr>
        <b/>
        <sz val="14"/>
        <rFont val="Arial"/>
        <charset val="134"/>
      </rPr>
      <t>CU 38uM
       S</t>
    </r>
    <r>
      <rPr>
        <b/>
        <sz val="14"/>
        <rFont val="宋体"/>
        <charset val="134"/>
      </rPr>
      <t>极：</t>
    </r>
    <r>
      <rPr>
        <b/>
        <sz val="14"/>
        <rFont val="Arial"/>
        <charset val="134"/>
      </rPr>
      <t>AI 12mil*1</t>
    </r>
  </si>
  <si>
    <r>
      <rPr>
        <b/>
        <sz val="14"/>
        <rFont val="Arial"/>
        <charset val="134"/>
      </rPr>
      <t>Die Size</t>
    </r>
    <r>
      <rPr>
        <sz val="14"/>
        <rFont val="Arial"/>
        <charset val="134"/>
      </rPr>
      <t>:</t>
    </r>
  </si>
  <si>
    <t>Mold Compound :</t>
  </si>
  <si>
    <t>G430</t>
  </si>
  <si>
    <r>
      <rPr>
        <b/>
        <sz val="14"/>
        <rFont val="Arial"/>
        <charset val="134"/>
      </rPr>
      <t>Sample Size</t>
    </r>
    <r>
      <rPr>
        <sz val="14"/>
        <rFont val="Arial"/>
        <charset val="134"/>
      </rPr>
      <t>:</t>
    </r>
  </si>
  <si>
    <t>180 pcs</t>
  </si>
  <si>
    <r>
      <rPr>
        <b/>
        <sz val="16"/>
        <rFont val="Arial"/>
        <charset val="134"/>
      </rPr>
      <t>RELIABILITY TEST CONDITION</t>
    </r>
    <r>
      <rPr>
        <b/>
        <sz val="16"/>
        <rFont val="宋体"/>
        <charset val="134"/>
      </rPr>
      <t>：</t>
    </r>
  </si>
  <si>
    <t>Test Items</t>
  </si>
  <si>
    <t>Test Standard</t>
  </si>
  <si>
    <t>Test Condition &amp; Duration</t>
  </si>
  <si>
    <t>Readout</t>
  </si>
  <si>
    <t>S.S</t>
  </si>
  <si>
    <t>A/R</t>
  </si>
  <si>
    <t>Result</t>
  </si>
  <si>
    <r>
      <rPr>
        <b/>
        <sz val="11"/>
        <rFont val="Arial"/>
        <charset val="134"/>
      </rPr>
      <t xml:space="preserve">HTSL
</t>
    </r>
    <r>
      <rPr>
        <sz val="11"/>
        <rFont val="Arial"/>
        <charset val="134"/>
      </rPr>
      <t>(High Temperature Storage Life)</t>
    </r>
  </si>
  <si>
    <t>JESD22-A103</t>
  </si>
  <si>
    <r>
      <rPr>
        <sz val="11"/>
        <rFont val="Arial"/>
        <charset val="134"/>
      </rPr>
      <t>500hrs Ta≥150</t>
    </r>
    <r>
      <rPr>
        <sz val="11"/>
        <rFont val="Segoe UI Symbol"/>
        <charset val="134"/>
      </rPr>
      <t>℃</t>
    </r>
  </si>
  <si>
    <t>0Hrs
500Hrs</t>
  </si>
  <si>
    <t>0/1</t>
  </si>
  <si>
    <t>Pass</t>
  </si>
  <si>
    <r>
      <rPr>
        <b/>
        <sz val="11"/>
        <rFont val="Arial"/>
        <charset val="134"/>
      </rPr>
      <t xml:space="preserve">PCT
</t>
    </r>
    <r>
      <rPr>
        <sz val="11"/>
        <rFont val="Arial"/>
        <charset val="134"/>
      </rPr>
      <t>(Pressure cook Test)</t>
    </r>
  </si>
  <si>
    <t>JESD22-A102</t>
  </si>
  <si>
    <r>
      <rPr>
        <sz val="11"/>
        <rFont val="Arial"/>
        <charset val="134"/>
      </rPr>
      <t>121</t>
    </r>
    <r>
      <rPr>
        <sz val="11"/>
        <rFont val="Segoe UI Symbol"/>
        <charset val="134"/>
      </rPr>
      <t>℃/</t>
    </r>
    <r>
      <rPr>
        <sz val="11"/>
        <rFont val="Arial"/>
        <charset val="134"/>
      </rPr>
      <t>100% RH ,
2atm</t>
    </r>
    <r>
      <rPr>
        <sz val="11"/>
        <rFont val="宋体"/>
        <charset val="134"/>
      </rPr>
      <t>，</t>
    </r>
    <r>
      <rPr>
        <sz val="11"/>
        <rFont val="Arial"/>
        <charset val="134"/>
      </rPr>
      <t>96H</t>
    </r>
  </si>
  <si>
    <t>0Hrs
96Hrs</t>
  </si>
  <si>
    <r>
      <rPr>
        <b/>
        <sz val="11"/>
        <rFont val="Arial"/>
        <charset val="134"/>
      </rPr>
      <t xml:space="preserve">TH
</t>
    </r>
    <r>
      <rPr>
        <sz val="11"/>
        <rFont val="Arial"/>
        <charset val="134"/>
      </rPr>
      <t>(Temperature Humidity)</t>
    </r>
  </si>
  <si>
    <t>JESD22-A101</t>
  </si>
  <si>
    <r>
      <rPr>
        <sz val="11"/>
        <rFont val="Arial"/>
        <charset val="134"/>
      </rPr>
      <t>85</t>
    </r>
    <r>
      <rPr>
        <sz val="11"/>
        <rFont val="宋体"/>
        <charset val="134"/>
      </rPr>
      <t>℃</t>
    </r>
    <r>
      <rPr>
        <sz val="11"/>
        <rFont val="Arial"/>
        <charset val="134"/>
      </rPr>
      <t>/85% RH</t>
    </r>
  </si>
  <si>
    <r>
      <rPr>
        <b/>
        <sz val="11"/>
        <rFont val="Arial"/>
        <charset val="134"/>
      </rPr>
      <t xml:space="preserve">TCT
</t>
    </r>
    <r>
      <rPr>
        <sz val="11"/>
        <rFont val="宋体"/>
        <charset val="134"/>
      </rPr>
      <t>（</t>
    </r>
    <r>
      <rPr>
        <sz val="11"/>
        <rFont val="Arial"/>
        <charset val="134"/>
      </rPr>
      <t>Temperature Cycling test</t>
    </r>
    <r>
      <rPr>
        <sz val="11"/>
        <rFont val="宋体"/>
        <charset val="134"/>
      </rPr>
      <t>）</t>
    </r>
  </si>
  <si>
    <t>JESD22-A104</t>
  </si>
  <si>
    <r>
      <rPr>
        <sz val="11"/>
        <rFont val="Arial"/>
        <charset val="134"/>
      </rPr>
      <t>500Cycles
 -55</t>
    </r>
    <r>
      <rPr>
        <sz val="11"/>
        <rFont val="Segoe UI Symbol"/>
        <charset val="134"/>
      </rPr>
      <t>℃</t>
    </r>
    <r>
      <rPr>
        <sz val="11"/>
        <rFont val="Arial"/>
        <charset val="134"/>
      </rPr>
      <t>~125</t>
    </r>
    <r>
      <rPr>
        <sz val="11"/>
        <rFont val="Segoe UI Symbol"/>
        <charset val="134"/>
      </rPr>
      <t>℃</t>
    </r>
  </si>
  <si>
    <t>0Hrs
500Cycles</t>
  </si>
  <si>
    <t>Prepared By</t>
  </si>
  <si>
    <t>李成健</t>
  </si>
  <si>
    <t>Check</t>
  </si>
  <si>
    <t>徐建</t>
  </si>
  <si>
    <t>Approval</t>
  </si>
  <si>
    <t>唐怀军</t>
  </si>
  <si>
    <t>Date</t>
  </si>
  <si>
    <t>RELIABILITY TESTING RESULT REPORT</t>
  </si>
  <si>
    <t>Test Items:</t>
  </si>
  <si>
    <t>PCT</t>
  </si>
  <si>
    <t>Tested by:</t>
  </si>
  <si>
    <t>Lichengjian</t>
  </si>
  <si>
    <t>Testing date:</t>
  </si>
  <si>
    <t>2023/8/10 - 2023/8/15</t>
  </si>
  <si>
    <t>TESTING INFORMATION:</t>
  </si>
  <si>
    <t>Sample Prepartion:</t>
  </si>
  <si>
    <r>
      <rPr>
        <sz val="8"/>
        <color theme="1"/>
        <rFont val="Arial"/>
        <charset val="134"/>
      </rPr>
      <t xml:space="preserve">Visual Inspection:   </t>
    </r>
    <r>
      <rPr>
        <sz val="8"/>
        <color theme="1"/>
        <rFont val="宋体"/>
        <charset val="134"/>
      </rPr>
      <t>■</t>
    </r>
    <r>
      <rPr>
        <sz val="8"/>
        <color theme="1"/>
        <rFont val="Arial"/>
        <charset val="134"/>
      </rPr>
      <t xml:space="preserve">PASS  </t>
    </r>
    <r>
      <rPr>
        <sz val="8"/>
        <color theme="1"/>
        <rFont val="宋体"/>
        <charset val="134"/>
      </rPr>
      <t>□</t>
    </r>
    <r>
      <rPr>
        <sz val="8"/>
        <color theme="1"/>
        <rFont val="Arial"/>
        <charset val="134"/>
      </rPr>
      <t>NG</t>
    </r>
  </si>
  <si>
    <r>
      <rPr>
        <sz val="8"/>
        <color theme="1"/>
        <rFont val="Arial"/>
        <charset val="134"/>
      </rPr>
      <t xml:space="preserve">Pre Electrical Testing:  </t>
    </r>
    <r>
      <rPr>
        <sz val="8"/>
        <color theme="1"/>
        <rFont val="宋体"/>
        <charset val="134"/>
      </rPr>
      <t>■</t>
    </r>
    <r>
      <rPr>
        <sz val="8"/>
        <color theme="1"/>
        <rFont val="Arial"/>
        <charset val="134"/>
      </rPr>
      <t xml:space="preserve">PASS  </t>
    </r>
    <r>
      <rPr>
        <sz val="8"/>
        <color theme="1"/>
        <rFont val="宋体"/>
        <charset val="134"/>
      </rPr>
      <t>□</t>
    </r>
    <r>
      <rPr>
        <sz val="8"/>
        <color theme="1"/>
        <rFont val="Arial"/>
        <charset val="134"/>
      </rPr>
      <t>NG</t>
    </r>
  </si>
  <si>
    <t>Testing Condition:</t>
  </si>
  <si>
    <r>
      <rPr>
        <sz val="8"/>
        <color theme="1"/>
        <rFont val="Arial"/>
        <charset val="134"/>
      </rPr>
      <t>121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100% RH 2atm</t>
    </r>
  </si>
  <si>
    <t>Duration:</t>
  </si>
  <si>
    <t>96H</t>
  </si>
  <si>
    <t>Test Date</t>
  </si>
  <si>
    <t>Item Name</t>
  </si>
  <si>
    <t>BVDSS</t>
  </si>
  <si>
    <t>IDSS</t>
  </si>
  <si>
    <t>IGSS</t>
  </si>
  <si>
    <t>VGS(TH)</t>
  </si>
  <si>
    <t>RDS(ON)</t>
  </si>
  <si>
    <t>VSD</t>
  </si>
  <si>
    <t>Condition</t>
  </si>
  <si>
    <t>VGS=0V, ID= 250μA</t>
  </si>
  <si>
    <t>VDS=650V, VGS=0V</t>
  </si>
  <si>
    <t>VGS=±30V, VDS=0V</t>
  </si>
  <si>
    <t>VDS=VGS, ID=250μA</t>
  </si>
  <si>
    <t>VGS=10V, ID=2A</t>
  </si>
  <si>
    <t>VGS=0V, IS=1A</t>
  </si>
  <si>
    <t>Min limit</t>
  </si>
  <si>
    <t>650V</t>
  </si>
  <si>
    <t>-770.0mV</t>
  </si>
  <si>
    <t>3V</t>
  </si>
  <si>
    <t>1.8R</t>
  </si>
  <si>
    <t>-840.0mV</t>
  </si>
  <si>
    <t>0.66V</t>
  </si>
  <si>
    <t>Max Limit</t>
  </si>
  <si>
    <t>0.39uA</t>
  </si>
  <si>
    <t>100nA</t>
  </si>
  <si>
    <t>4.5V</t>
  </si>
  <si>
    <t>2.9R</t>
  </si>
  <si>
    <t>1.2V</t>
  </si>
  <si>
    <t>Min Result</t>
  </si>
  <si>
    <t>Max Result</t>
  </si>
  <si>
    <t>Average</t>
  </si>
  <si>
    <t>STDEV</t>
  </si>
  <si>
    <t>Result:</t>
  </si>
  <si>
    <t>Before</t>
  </si>
  <si>
    <t>After</t>
  </si>
  <si>
    <t>Shift</t>
  </si>
  <si>
    <t>HTSL</t>
  </si>
  <si>
    <t>2023/8/10 - 2023/9/1</t>
  </si>
  <si>
    <r>
      <rPr>
        <sz val="8"/>
        <color theme="1"/>
        <rFont val="Arial"/>
        <charset val="134"/>
      </rPr>
      <t>150</t>
    </r>
    <r>
      <rPr>
        <sz val="8"/>
        <color theme="1"/>
        <rFont val="宋体"/>
        <charset val="134"/>
      </rPr>
      <t>℃</t>
    </r>
  </si>
  <si>
    <t>500H</t>
  </si>
  <si>
    <t>THT</t>
  </si>
  <si>
    <r>
      <rPr>
        <sz val="8"/>
        <color theme="1"/>
        <rFont val="Arial"/>
        <charset val="134"/>
      </rPr>
      <t>85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85%RH</t>
    </r>
  </si>
  <si>
    <t>TCT</t>
  </si>
  <si>
    <t>2023/8/10 - 2023/8/30</t>
  </si>
  <si>
    <r>
      <rPr>
        <sz val="8"/>
        <color theme="1"/>
        <rFont val="Arial"/>
        <charset val="134"/>
      </rPr>
      <t>-55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- 125</t>
    </r>
    <r>
      <rPr>
        <sz val="8"/>
        <color theme="1"/>
        <rFont val="Segoe UI Symbol"/>
        <charset val="134"/>
      </rPr>
      <t>℃</t>
    </r>
  </si>
  <si>
    <t>500Cycel</t>
  </si>
  <si>
    <t>Wire Bond Strength/Bond Shear/Die Shear</t>
  </si>
  <si>
    <t>Item</t>
  </si>
  <si>
    <t>Die Shear</t>
  </si>
  <si>
    <t>Wire Bond Strength</t>
  </si>
  <si>
    <t>Bond Shear</t>
  </si>
  <si>
    <t>≥0.08kg</t>
  </si>
  <si>
    <t>≥6g</t>
  </si>
  <si>
    <t>≥35g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</si>
</sst>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yyyy&quot;年&quot;m&quot;月&quot;;@"/>
    <numFmt numFmtId="178" formatCode="0.00_ "/>
    <numFmt numFmtId="179" formatCode="0.000_ "/>
  </numFmts>
  <fonts count="70">
    <font>
      <sz val="12"/>
      <name val="宋体"/>
      <charset val="134"/>
    </font>
    <font>
      <b/>
      <sz val="18"/>
      <name val="Arial"/>
      <charset val="134"/>
    </font>
    <font>
      <sz val="12"/>
      <name val="Arial"/>
      <charset val="134"/>
    </font>
    <font>
      <sz val="12"/>
      <color indexed="56"/>
      <name val="Arial"/>
      <charset val="134"/>
    </font>
    <font>
      <sz val="12"/>
      <color indexed="59"/>
      <name val="宋体"/>
      <charset val="134"/>
    </font>
    <font>
      <sz val="8"/>
      <color theme="1"/>
      <name val="Arial"/>
      <charset val="134"/>
    </font>
    <font>
      <sz val="10"/>
      <color theme="1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sz val="6"/>
      <color theme="1"/>
      <name val="Arial"/>
      <charset val="134"/>
    </font>
    <font>
      <sz val="6"/>
      <color theme="1"/>
      <name val="宋体"/>
      <charset val="134"/>
    </font>
    <font>
      <sz val="6"/>
      <color indexed="8"/>
      <name val="Arial"/>
      <charset val="134"/>
    </font>
    <font>
      <sz val="10"/>
      <name val="Arial"/>
      <charset val="134"/>
    </font>
    <font>
      <b/>
      <sz val="20"/>
      <name val="Arial"/>
      <charset val="134"/>
    </font>
    <font>
      <sz val="8"/>
      <name val="Arial"/>
      <charset val="134"/>
    </font>
    <font>
      <b/>
      <sz val="16"/>
      <name val="Arial"/>
      <charset val="134"/>
    </font>
    <font>
      <b/>
      <sz val="14"/>
      <name val="Arial"/>
      <charset val="134"/>
    </font>
    <font>
      <sz val="14"/>
      <name val="Arial"/>
      <charset val="134"/>
    </font>
    <font>
      <sz val="11"/>
      <name val="Arial"/>
      <charset val="134"/>
    </font>
    <font>
      <b/>
      <sz val="12"/>
      <name val="Arial"/>
      <charset val="134"/>
    </font>
    <font>
      <b/>
      <sz val="11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4"/>
      <name val="宋体"/>
      <charset val="134"/>
    </font>
    <font>
      <sz val="10"/>
      <name val="Times New Roman"/>
      <charset val="134"/>
    </font>
    <font>
      <sz val="16"/>
      <name val="楷体"/>
      <charset val="134"/>
    </font>
    <font>
      <b/>
      <sz val="36"/>
      <name val="楷体"/>
      <charset val="134"/>
    </font>
    <font>
      <sz val="20"/>
      <name val="微软雅黑"/>
      <charset val="134"/>
    </font>
    <font>
      <b/>
      <sz val="1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Segoe UI Symbol"/>
      <charset val="134"/>
    </font>
    <font>
      <b/>
      <sz val="16"/>
      <name val="宋体"/>
      <charset val="134"/>
    </font>
    <font>
      <sz val="11"/>
      <name val="Segoe UI Symbol"/>
      <charset val="134"/>
    </font>
  </fonts>
  <fills count="6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53511154515"/>
      </bottom>
      <diagonal/>
    </border>
  </borders>
  <cellStyleXfs count="196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3" borderId="17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20" applyNumberFormat="0" applyAlignment="0" applyProtection="0">
      <alignment vertical="center"/>
    </xf>
    <xf numFmtId="0" fontId="42" fillId="5" borderId="21" applyNumberFormat="0" applyAlignment="0" applyProtection="0">
      <alignment vertical="center"/>
    </xf>
    <xf numFmtId="0" fontId="43" fillId="5" borderId="20" applyNumberFormat="0" applyAlignment="0" applyProtection="0">
      <alignment vertical="center"/>
    </xf>
    <xf numFmtId="0" fontId="44" fillId="6" borderId="22" applyNumberFormat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52" fillId="46" borderId="0" applyNumberFormat="0" applyBorder="0" applyAlignment="0" applyProtection="0">
      <alignment vertical="center"/>
    </xf>
    <xf numFmtId="0" fontId="52" fillId="47" borderId="0" applyNumberFormat="0" applyBorder="0" applyAlignment="0" applyProtection="0">
      <alignment vertical="center"/>
    </xf>
    <xf numFmtId="0" fontId="52" fillId="48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2" fillId="51" borderId="0" applyNumberFormat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5" fillId="0" borderId="0"/>
    <xf numFmtId="0" fontId="23" fillId="0" borderId="0"/>
    <xf numFmtId="0" fontId="18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56" fillId="53" borderId="0" applyNumberFormat="0" applyBorder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54" borderId="20" applyNumberFormat="0" applyAlignment="0" applyProtection="0">
      <alignment vertical="center"/>
    </xf>
    <xf numFmtId="0" fontId="59" fillId="55" borderId="22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52" fillId="56" borderId="0" applyNumberFormat="0" applyBorder="0" applyAlignment="0" applyProtection="0">
      <alignment vertical="center"/>
    </xf>
    <xf numFmtId="0" fontId="52" fillId="57" borderId="0" applyNumberFormat="0" applyBorder="0" applyAlignment="0" applyProtection="0">
      <alignment vertical="center"/>
    </xf>
    <xf numFmtId="0" fontId="52" fillId="58" borderId="0" applyNumberFormat="0" applyBorder="0" applyAlignment="0" applyProtection="0">
      <alignment vertical="center"/>
    </xf>
    <xf numFmtId="0" fontId="52" fillId="59" borderId="0" applyNumberFormat="0" applyBorder="0" applyAlignment="0" applyProtection="0">
      <alignment vertical="center"/>
    </xf>
    <xf numFmtId="0" fontId="52" fillId="60" borderId="0" applyNumberFormat="0" applyBorder="0" applyAlignment="0" applyProtection="0">
      <alignment vertical="center"/>
    </xf>
    <xf numFmtId="0" fontId="52" fillId="61" borderId="0" applyNumberFormat="0" applyBorder="0" applyAlignment="0" applyProtection="0">
      <alignment vertical="center"/>
    </xf>
    <xf numFmtId="0" fontId="63" fillId="62" borderId="0" applyNumberFormat="0" applyBorder="0" applyAlignment="0" applyProtection="0">
      <alignment vertical="center"/>
    </xf>
    <xf numFmtId="0" fontId="64" fillId="54" borderId="21" applyNumberFormat="0" applyAlignment="0" applyProtection="0">
      <alignment vertical="center"/>
    </xf>
    <xf numFmtId="0" fontId="65" fillId="63" borderId="20" applyNumberForma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5" fillId="0" borderId="10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49" fontId="10" fillId="0" borderId="13" xfId="0" applyNumberFormat="1" applyFont="1" applyBorder="1" applyAlignment="1">
      <alignment horizontal="center" vertical="center"/>
    </xf>
    <xf numFmtId="178" fontId="9" fillId="0" borderId="13" xfId="0" applyNumberFormat="1" applyFont="1" applyBorder="1" applyAlignment="1">
      <alignment horizontal="center" vertical="center"/>
    </xf>
    <xf numFmtId="0" fontId="11" fillId="0" borderId="13" xfId="0" applyNumberFormat="1" applyFont="1" applyBorder="1" applyAlignment="1">
      <alignment horizontal="center"/>
    </xf>
    <xf numFmtId="10" fontId="11" fillId="0" borderId="13" xfId="3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10" xfId="0" applyFont="1" applyBorder="1" applyAlignment="1">
      <alignment horizontal="center" vertical="center"/>
    </xf>
    <xf numFmtId="10" fontId="11" fillId="0" borderId="13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179" fontId="6" fillId="0" borderId="0" xfId="0" applyNumberFormat="1" applyFont="1">
      <alignment vertical="center"/>
    </xf>
    <xf numFmtId="179" fontId="8" fillId="0" borderId="0" xfId="0" applyNumberFormat="1" applyFont="1" applyAlignment="1">
      <alignment horizontal="center" vertical="center"/>
    </xf>
    <xf numFmtId="179" fontId="6" fillId="0" borderId="0" xfId="0" applyNumberFormat="1" applyFont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0" borderId="0" xfId="0" applyNumberFormat="1" applyFont="1" applyAlignment="1">
      <alignment horizontal="left" vertical="center"/>
    </xf>
    <xf numFmtId="179" fontId="6" fillId="0" borderId="12" xfId="0" applyNumberFormat="1" applyFont="1" applyBorder="1" applyAlignment="1">
      <alignment horizontal="center" vertical="center"/>
    </xf>
    <xf numFmtId="179" fontId="9" fillId="0" borderId="13" xfId="0" applyNumberFormat="1" applyFont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12" xfId="0" applyFont="1" applyBorder="1">
      <alignment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8" fillId="0" borderId="12" xfId="0" applyFont="1" applyBorder="1">
      <alignment vertical="center"/>
    </xf>
    <xf numFmtId="0" fontId="19" fillId="0" borderId="5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16" fillId="0" borderId="5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14" fontId="16" fillId="0" borderId="5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/>
    </xf>
    <xf numFmtId="0" fontId="19" fillId="0" borderId="14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4" fillId="0" borderId="0" xfId="0" applyFont="1">
      <alignment vertical="center"/>
    </xf>
    <xf numFmtId="0" fontId="28" fillId="0" borderId="0" xfId="0" applyFont="1" applyAlignment="1">
      <alignment horizontal="left"/>
    </xf>
    <xf numFmtId="0" fontId="29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28" fillId="0" borderId="0" xfId="0" applyFont="1" applyAlignment="1">
      <alignment horizontal="center" vertical="center" wrapText="1"/>
    </xf>
    <xf numFmtId="0" fontId="28" fillId="0" borderId="12" xfId="0" applyFont="1" applyBorder="1" applyAlignment="1">
      <alignment horizontal="left" vertical="center" wrapText="1"/>
    </xf>
    <xf numFmtId="0" fontId="31" fillId="0" borderId="0" xfId="0" applyFont="1" applyAlignment="1">
      <alignment vertical="center" wrapText="1"/>
    </xf>
    <xf numFmtId="0" fontId="28" fillId="0" borderId="12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3" xfId="52"/>
    <cellStyle name="20% - 强调文字颜色 1 2 3 2" xfId="53"/>
    <cellStyle name="20% - 强调文字颜色 1 2 4" xfId="54"/>
    <cellStyle name="20% - 强调文字颜色 1 2 4 2" xfId="55"/>
    <cellStyle name="20% - 强调文字颜色 1 2 5" xfId="56"/>
    <cellStyle name="20% - 强调文字颜色 2 2" xfId="57"/>
    <cellStyle name="20% - 强调文字颜色 2 2 2" xfId="58"/>
    <cellStyle name="20% - 强调文字颜色 2 2 2 2" xfId="59"/>
    <cellStyle name="20% - 强调文字颜色 2 2 3" xfId="60"/>
    <cellStyle name="20% - 强调文字颜色 2 2 3 2" xfId="61"/>
    <cellStyle name="20% - 强调文字颜色 2 2 4" xfId="62"/>
    <cellStyle name="20% - 强调文字颜色 2 2 4 2" xfId="63"/>
    <cellStyle name="20% - 强调文字颜色 2 2 5" xfId="64"/>
    <cellStyle name="20% - 强调文字颜色 3 2" xfId="65"/>
    <cellStyle name="20% - 强调文字颜色 3 2 2" xfId="66"/>
    <cellStyle name="20% - 强调文字颜色 3 2 2 2" xfId="67"/>
    <cellStyle name="20% - 强调文字颜色 3 2 3" xfId="68"/>
    <cellStyle name="20% - 强调文字颜色 3 2 3 2" xfId="69"/>
    <cellStyle name="20% - 强调文字颜色 3 2 4" xfId="70"/>
    <cellStyle name="20% - 强调文字颜色 3 2 4 2" xfId="71"/>
    <cellStyle name="20% - 强调文字颜色 3 2 5" xfId="72"/>
    <cellStyle name="20% - 强调文字颜色 4 2" xfId="73"/>
    <cellStyle name="20% - 强调文字颜色 4 2 2" xfId="74"/>
    <cellStyle name="20% - 强调文字颜色 4 2 2 2" xfId="75"/>
    <cellStyle name="20% - 强调文字颜色 4 2 3" xfId="76"/>
    <cellStyle name="20% - 强调文字颜色 4 2 3 2" xfId="77"/>
    <cellStyle name="20% - 强调文字颜色 4 2 4" xfId="78"/>
    <cellStyle name="20% - 强调文字颜色 4 2 4 2" xfId="79"/>
    <cellStyle name="20% - 强调文字颜色 4 2 5" xfId="80"/>
    <cellStyle name="20% - 强调文字颜色 5 2" xfId="81"/>
    <cellStyle name="20% - 强调文字颜色 5 2 2" xfId="82"/>
    <cellStyle name="20% - 强调文字颜色 5 2 2 2" xfId="83"/>
    <cellStyle name="20% - 强调文字颜色 5 2 3" xfId="84"/>
    <cellStyle name="20% - 强调文字颜色 5 2 3 2" xfId="85"/>
    <cellStyle name="20% - 强调文字颜色 5 2 4" xfId="86"/>
    <cellStyle name="20% - 强调文字颜色 5 2 4 2" xfId="87"/>
    <cellStyle name="20% - 强调文字颜色 5 2 5" xfId="88"/>
    <cellStyle name="20% - 强调文字颜色 6 2" xfId="89"/>
    <cellStyle name="20% - 强调文字颜色 6 2 2" xfId="90"/>
    <cellStyle name="20% - 强调文字颜色 6 2 2 2" xfId="91"/>
    <cellStyle name="20% - 强调文字颜色 6 2 3" xfId="92"/>
    <cellStyle name="20% - 强调文字颜色 6 2 3 2" xfId="93"/>
    <cellStyle name="20% - 强调文字颜色 6 2 4" xfId="94"/>
    <cellStyle name="20% - 强调文字颜色 6 2 4 2" xfId="95"/>
    <cellStyle name="20% - 强调文字颜色 6 2 5" xfId="96"/>
    <cellStyle name="40% - 强调文字颜色 1 2" xfId="97"/>
    <cellStyle name="40% - 强调文字颜色 1 2 2" xfId="98"/>
    <cellStyle name="40% - 强调文字颜色 1 2 2 2" xfId="99"/>
    <cellStyle name="40% - 强调文字颜色 1 2 3" xfId="100"/>
    <cellStyle name="40% - 强调文字颜色 1 2 3 2" xfId="101"/>
    <cellStyle name="40% - 强调文字颜色 1 2 4" xfId="102"/>
    <cellStyle name="40% - 强调文字颜色 1 2 4 2" xfId="103"/>
    <cellStyle name="40% - 强调文字颜色 1 2 5" xfId="104"/>
    <cellStyle name="40% - 强调文字颜色 2 2" xfId="105"/>
    <cellStyle name="40% - 强调文字颜色 2 2 2" xfId="106"/>
    <cellStyle name="40% - 强调文字颜色 2 2 2 2" xfId="107"/>
    <cellStyle name="40% - 强调文字颜色 2 2 3" xfId="108"/>
    <cellStyle name="40% - 强调文字颜色 2 2 3 2" xfId="109"/>
    <cellStyle name="40% - 强调文字颜色 2 2 4" xfId="110"/>
    <cellStyle name="40% - 强调文字颜色 2 2 4 2" xfId="111"/>
    <cellStyle name="40% - 强调文字颜色 2 2 5" xfId="112"/>
    <cellStyle name="40% - 强调文字颜色 3 2" xfId="113"/>
    <cellStyle name="40% - 强调文字颜色 3 2 2" xfId="114"/>
    <cellStyle name="40% - 强调文字颜色 3 2 2 2" xfId="115"/>
    <cellStyle name="40% - 强调文字颜色 3 2 3" xfId="116"/>
    <cellStyle name="40% - 强调文字颜色 3 2 3 2" xfId="117"/>
    <cellStyle name="40% - 强调文字颜色 3 2 4" xfId="118"/>
    <cellStyle name="40% - 强调文字颜色 3 2 4 2" xfId="119"/>
    <cellStyle name="40% - 强调文字颜色 3 2 5" xfId="120"/>
    <cellStyle name="40% - 强调文字颜色 4 2" xfId="121"/>
    <cellStyle name="40% - 强调文字颜色 4 2 2" xfId="122"/>
    <cellStyle name="40% - 强调文字颜色 4 2 2 2" xfId="123"/>
    <cellStyle name="40% - 强调文字颜色 4 2 3" xfId="124"/>
    <cellStyle name="40% - 强调文字颜色 4 2 3 2" xfId="125"/>
    <cellStyle name="40% - 强调文字颜色 4 2 4" xfId="126"/>
    <cellStyle name="40% - 强调文字颜色 4 2 4 2" xfId="127"/>
    <cellStyle name="40% - 强调文字颜色 4 2 5" xfId="128"/>
    <cellStyle name="40% - 强调文字颜色 5 2" xfId="129"/>
    <cellStyle name="40% - 强调文字颜色 5 2 2" xfId="130"/>
    <cellStyle name="40% - 强调文字颜色 5 2 2 2" xfId="131"/>
    <cellStyle name="40% - 强调文字颜色 5 2 3" xfId="132"/>
    <cellStyle name="40% - 强调文字颜色 5 2 3 2" xfId="133"/>
    <cellStyle name="40% - 强调文字颜色 5 2 4" xfId="134"/>
    <cellStyle name="40% - 强调文字颜色 5 2 4 2" xfId="135"/>
    <cellStyle name="40% - 强调文字颜色 5 2 5" xfId="136"/>
    <cellStyle name="40% - 强调文字颜色 6 2" xfId="137"/>
    <cellStyle name="40% - 强调文字颜色 6 2 2" xfId="138"/>
    <cellStyle name="40% - 强调文字颜色 6 2 2 2" xfId="139"/>
    <cellStyle name="40% - 强调文字颜色 6 2 3" xfId="140"/>
    <cellStyle name="40% - 强调文字颜色 6 2 3 2" xfId="141"/>
    <cellStyle name="40% - 强调文字颜色 6 2 4" xfId="142"/>
    <cellStyle name="40% - 强调文字颜色 6 2 4 2" xfId="143"/>
    <cellStyle name="40% - 强调文字颜色 6 2 5" xfId="144"/>
    <cellStyle name="60% - 强调文字颜色 1 2" xfId="145"/>
    <cellStyle name="60% - 强调文字颜色 2 2" xfId="146"/>
    <cellStyle name="60% - 强调文字颜色 3 2" xfId="147"/>
    <cellStyle name="60% - 强调文字颜色 4 2" xfId="148"/>
    <cellStyle name="60% - 强调文字颜色 5 2" xfId="149"/>
    <cellStyle name="60% - 强调文字颜色 6 2" xfId="150"/>
    <cellStyle name="标题 1 2" xfId="151"/>
    <cellStyle name="标题 2 2" xfId="152"/>
    <cellStyle name="标题 3 2" xfId="153"/>
    <cellStyle name="标题 4 2" xfId="154"/>
    <cellStyle name="标题 5" xfId="155"/>
    <cellStyle name="差 2" xfId="156"/>
    <cellStyle name="常规 2" xfId="157"/>
    <cellStyle name="常规 2 2" xfId="158"/>
    <cellStyle name="常规 2 2 2" xfId="159"/>
    <cellStyle name="常规 2 3" xfId="160"/>
    <cellStyle name="常规 2 3 2" xfId="161"/>
    <cellStyle name="常规 2 4" xfId="162"/>
    <cellStyle name="常规 2 5" xfId="163"/>
    <cellStyle name="常规 2 5 2" xfId="164"/>
    <cellStyle name="常规 2 6" xfId="165"/>
    <cellStyle name="常规 3" xfId="166"/>
    <cellStyle name="常规 3 2" xfId="167"/>
    <cellStyle name="常规 4" xfId="168"/>
    <cellStyle name="常规 5" xfId="169"/>
    <cellStyle name="常规 6" xfId="170"/>
    <cellStyle name="常规 7" xfId="171"/>
    <cellStyle name="好 2" xfId="172"/>
    <cellStyle name="汇总 2" xfId="173"/>
    <cellStyle name="计算 2" xfId="174"/>
    <cellStyle name="检查单元格 2" xfId="175"/>
    <cellStyle name="解释性文本 2" xfId="176"/>
    <cellStyle name="警告文本 2" xfId="177"/>
    <cellStyle name="链接单元格 2" xfId="178"/>
    <cellStyle name="强调文字颜色 1 2" xfId="179"/>
    <cellStyle name="强调文字颜色 2 2" xfId="180"/>
    <cellStyle name="强调文字颜色 3 2" xfId="181"/>
    <cellStyle name="强调文字颜色 4 2" xfId="182"/>
    <cellStyle name="强调文字颜色 5 2" xfId="183"/>
    <cellStyle name="强调文字颜色 6 2" xfId="184"/>
    <cellStyle name="适中 2" xfId="185"/>
    <cellStyle name="输出 2" xfId="186"/>
    <cellStyle name="输入 2" xfId="187"/>
    <cellStyle name="注释 2" xfId="188"/>
    <cellStyle name="注释 2 2" xfId="189"/>
    <cellStyle name="注释 2 2 2" xfId="190"/>
    <cellStyle name="注释 2 3" xfId="191"/>
    <cellStyle name="注释 2 3 2" xfId="192"/>
    <cellStyle name="注释 2 4" xfId="193"/>
    <cellStyle name="注释 2 4 2" xfId="194"/>
    <cellStyle name="注释 2 5" xfId="19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326390</xdr:colOff>
      <xdr:row>1</xdr:row>
      <xdr:rowOff>29845</xdr:rowOff>
    </xdr:from>
    <xdr:to>
      <xdr:col>6</xdr:col>
      <xdr:colOff>535305</xdr:colOff>
      <xdr:row>2</xdr:row>
      <xdr:rowOff>526415</xdr:rowOff>
    </xdr:to>
    <xdr:pic>
      <xdr:nvPicPr>
        <xdr:cNvPr id="2" name="图片 1" descr="480X240LOGO图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83790" y="708660"/>
          <a:ext cx="2266315" cy="1175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tabSelected="1" zoomScale="85" zoomScaleNormal="85" workbookViewId="0">
      <selection activeCell="O9" sqref="O9"/>
    </sheetView>
  </sheetViews>
  <sheetFormatPr defaultColWidth="9" defaultRowHeight="31.5" customHeight="1"/>
  <sheetData>
    <row r="1" ht="53.45" customHeight="1" spans="1:8">
      <c r="A1" s="93" t="s">
        <v>0</v>
      </c>
      <c r="B1" s="93"/>
      <c r="C1" s="93"/>
      <c r="D1" s="93"/>
      <c r="E1" s="93"/>
      <c r="F1" s="93"/>
      <c r="G1" s="93"/>
      <c r="H1" s="93"/>
    </row>
    <row r="2" ht="53.45" customHeight="1" spans="1:8">
      <c r="A2" s="93"/>
      <c r="B2" s="93"/>
      <c r="C2" s="93"/>
      <c r="D2" s="93"/>
      <c r="E2" s="93"/>
      <c r="F2" s="93"/>
      <c r="G2" s="93"/>
      <c r="H2" s="93"/>
    </row>
    <row r="3" ht="53.45" customHeight="1"/>
    <row r="4" customHeight="1" spans="1:10">
      <c r="A4" s="94" t="s">
        <v>1</v>
      </c>
      <c r="B4" s="94"/>
      <c r="C4" s="94"/>
      <c r="D4" s="94"/>
      <c r="E4" s="94"/>
      <c r="F4" s="94"/>
      <c r="G4" s="94"/>
      <c r="H4" s="94"/>
      <c r="I4" s="94"/>
      <c r="J4" s="94"/>
    </row>
    <row r="5" customHeight="1" spans="1:10">
      <c r="A5" s="94"/>
      <c r="B5" s="94"/>
      <c r="C5" s="94"/>
      <c r="D5" s="94"/>
      <c r="E5" s="94"/>
      <c r="F5" s="94"/>
      <c r="G5" s="94"/>
      <c r="H5" s="94"/>
      <c r="I5" s="94"/>
      <c r="J5" s="94"/>
    </row>
    <row r="6" customHeight="1" spans="1:10">
      <c r="A6" s="94"/>
      <c r="B6" s="94"/>
      <c r="C6" s="94"/>
      <c r="D6" s="94"/>
      <c r="E6" s="94"/>
      <c r="F6" s="94"/>
      <c r="G6" s="94"/>
      <c r="H6" s="94"/>
      <c r="I6" s="94"/>
      <c r="J6" s="94"/>
    </row>
    <row r="7" customHeight="1" spans="1:8">
      <c r="A7" s="95"/>
      <c r="B7" s="95"/>
      <c r="C7" s="95"/>
      <c r="D7" s="95"/>
      <c r="E7" s="95"/>
      <c r="F7" s="95"/>
      <c r="G7" s="95"/>
      <c r="H7" s="95"/>
    </row>
    <row r="8" customHeight="1" spans="1:8">
      <c r="A8" s="95"/>
      <c r="B8" s="95"/>
      <c r="C8" s="95"/>
      <c r="D8" s="95"/>
      <c r="E8" s="95"/>
      <c r="F8" s="95"/>
      <c r="G8" s="95"/>
      <c r="H8" s="95"/>
    </row>
    <row r="9" customHeight="1" spans="1:8">
      <c r="A9" s="95"/>
      <c r="B9" s="95"/>
      <c r="C9" s="95"/>
      <c r="D9" s="95"/>
      <c r="E9" s="95"/>
      <c r="F9" s="95"/>
      <c r="G9" s="95"/>
      <c r="H9" s="95"/>
    </row>
    <row r="10" customHeight="1" spans="1:8">
      <c r="A10" s="95"/>
      <c r="B10" s="95"/>
      <c r="C10" s="95"/>
      <c r="D10" s="95"/>
      <c r="E10" s="95"/>
      <c r="F10" s="95"/>
      <c r="G10" s="95"/>
      <c r="H10" s="95"/>
    </row>
    <row r="11" customHeight="1" spans="1:8">
      <c r="A11" s="95"/>
      <c r="B11" s="95"/>
      <c r="C11" s="95"/>
      <c r="D11" s="95"/>
      <c r="E11" s="95"/>
      <c r="F11" s="95"/>
      <c r="G11" s="95"/>
      <c r="H11" s="95"/>
    </row>
    <row r="12" customHeight="1" spans="1:8">
      <c r="A12" s="95"/>
      <c r="B12" s="95"/>
      <c r="C12" s="95"/>
      <c r="D12" s="95"/>
      <c r="E12" s="95"/>
      <c r="F12" s="95"/>
      <c r="G12" s="95"/>
      <c r="H12" s="95"/>
    </row>
    <row r="13" ht="61.5" customHeight="1" spans="2:9">
      <c r="B13" s="96" t="s">
        <v>2</v>
      </c>
      <c r="C13" s="96"/>
      <c r="D13" s="96"/>
      <c r="E13" s="97" t="s">
        <v>3</v>
      </c>
      <c r="F13" s="97"/>
      <c r="G13" s="97"/>
      <c r="H13" s="98"/>
      <c r="I13" s="95"/>
    </row>
    <row r="14" ht="61.5" customHeight="1" spans="2:8">
      <c r="B14" s="96" t="s">
        <v>4</v>
      </c>
      <c r="C14" s="96"/>
      <c r="D14" s="96"/>
      <c r="E14" s="97" t="s">
        <v>5</v>
      </c>
      <c r="F14" s="97"/>
      <c r="G14" s="97"/>
      <c r="H14" s="98"/>
    </row>
    <row r="15" ht="61.5" customHeight="1" spans="2:8">
      <c r="B15" s="96" t="s">
        <v>6</v>
      </c>
      <c r="C15" s="96"/>
      <c r="D15" s="96"/>
      <c r="E15" s="99" t="s">
        <v>7</v>
      </c>
      <c r="F15" s="99"/>
      <c r="G15" s="99"/>
      <c r="H15" s="98"/>
    </row>
    <row r="16" customHeight="1" spans="2:4">
      <c r="B16" s="100"/>
      <c r="C16" s="100"/>
      <c r="D16" s="100"/>
    </row>
  </sheetData>
  <mergeCells count="9">
    <mergeCell ref="B13:D13"/>
    <mergeCell ref="E13:G13"/>
    <mergeCell ref="B14:D14"/>
    <mergeCell ref="E14:G14"/>
    <mergeCell ref="B15:D15"/>
    <mergeCell ref="E15:G15"/>
    <mergeCell ref="B16:D16"/>
    <mergeCell ref="A1:H2"/>
    <mergeCell ref="A4:J6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9"/>
  <sheetViews>
    <sheetView showGridLines="0" zoomScale="70" zoomScaleNormal="70" workbookViewId="0">
      <selection activeCell="R12" sqref="R12"/>
    </sheetView>
  </sheetViews>
  <sheetFormatPr defaultColWidth="10.5" defaultRowHeight="14.25" customHeight="1"/>
  <cols>
    <col min="1" max="1" width="1.875" style="51" customWidth="1"/>
    <col min="2" max="13" width="10.125" style="51" customWidth="1"/>
    <col min="14" max="16384" width="10.5" style="51"/>
  </cols>
  <sheetData>
    <row r="1" ht="54" customHeight="1" spans="2:13">
      <c r="B1" s="52" t="s">
        <v>8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ht="11.45" customHeight="1" spans="1:13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ht="54.6" customHeight="1" spans="1:13">
      <c r="A3" s="53"/>
      <c r="B3" s="55" t="s">
        <v>9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ht="47.1" customHeight="1" spans="1:12">
      <c r="A4" s="53"/>
      <c r="B4" s="56" t="s">
        <v>10</v>
      </c>
      <c r="C4" s="56"/>
      <c r="D4" s="57" t="s">
        <v>11</v>
      </c>
      <c r="E4" s="57"/>
      <c r="F4" s="57"/>
      <c r="G4" s="58"/>
      <c r="H4" s="59" t="s">
        <v>12</v>
      </c>
      <c r="I4" s="59"/>
      <c r="J4" s="57" t="s">
        <v>13</v>
      </c>
      <c r="K4" s="57"/>
      <c r="L4" s="57"/>
    </row>
    <row r="5" ht="47.1" customHeight="1" spans="1:12">
      <c r="A5" s="53"/>
      <c r="B5" s="59" t="s">
        <v>14</v>
      </c>
      <c r="C5" s="59"/>
      <c r="D5" s="57" t="s">
        <v>15</v>
      </c>
      <c r="E5" s="57"/>
      <c r="F5" s="57"/>
      <c r="G5" s="58"/>
      <c r="H5" s="59" t="s">
        <v>16</v>
      </c>
      <c r="I5" s="59"/>
      <c r="J5" s="57" t="s">
        <v>15</v>
      </c>
      <c r="K5" s="57"/>
      <c r="L5" s="57"/>
    </row>
    <row r="6" ht="47.1" customHeight="1" spans="1:12">
      <c r="A6" s="53"/>
      <c r="B6" s="59" t="s">
        <v>17</v>
      </c>
      <c r="C6" s="59"/>
      <c r="D6" s="57" t="s">
        <v>18</v>
      </c>
      <c r="E6" s="57"/>
      <c r="F6" s="57"/>
      <c r="G6" s="58"/>
      <c r="H6" s="59" t="s">
        <v>19</v>
      </c>
      <c r="I6" s="59"/>
      <c r="J6" s="84" t="s">
        <v>20</v>
      </c>
      <c r="K6" s="85"/>
      <c r="L6" s="85"/>
    </row>
    <row r="7" ht="47.1" customHeight="1" spans="1:12">
      <c r="A7" s="53"/>
      <c r="B7" s="59" t="s">
        <v>21</v>
      </c>
      <c r="C7" s="59"/>
      <c r="D7" s="57" t="s">
        <v>18</v>
      </c>
      <c r="E7" s="57"/>
      <c r="F7" s="57"/>
      <c r="G7" s="58"/>
      <c r="H7" s="59" t="s">
        <v>22</v>
      </c>
      <c r="I7" s="59"/>
      <c r="J7" s="57" t="s">
        <v>23</v>
      </c>
      <c r="K7" s="57"/>
      <c r="L7" s="57"/>
    </row>
    <row r="8" ht="47.1" customHeight="1" spans="1:12">
      <c r="A8" s="53"/>
      <c r="B8" s="59" t="s">
        <v>24</v>
      </c>
      <c r="C8" s="59"/>
      <c r="D8" s="57" t="s">
        <v>25</v>
      </c>
      <c r="E8" s="57"/>
      <c r="F8" s="57"/>
      <c r="G8" s="60"/>
      <c r="H8" s="61"/>
      <c r="I8" s="61"/>
      <c r="J8" s="60"/>
      <c r="K8" s="60"/>
      <c r="L8" s="60"/>
    </row>
    <row r="9" ht="15.6" customHeight="1" spans="1:13">
      <c r="A9" s="53"/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</row>
    <row r="10" ht="47.45" customHeight="1" spans="1:13">
      <c r="A10" s="53"/>
      <c r="B10" s="55" t="s">
        <v>26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</row>
    <row r="11" ht="75" customHeight="1" spans="2:13">
      <c r="B11" s="63" t="s">
        <v>27</v>
      </c>
      <c r="C11" s="63"/>
      <c r="D11" s="63" t="s">
        <v>28</v>
      </c>
      <c r="E11" s="63"/>
      <c r="F11" s="64" t="s">
        <v>29</v>
      </c>
      <c r="G11" s="65"/>
      <c r="H11" s="66" t="s">
        <v>30</v>
      </c>
      <c r="I11" s="63" t="s">
        <v>31</v>
      </c>
      <c r="J11" s="86" t="s">
        <v>32</v>
      </c>
      <c r="K11" s="87"/>
      <c r="L11" s="88"/>
      <c r="M11" s="63" t="s">
        <v>33</v>
      </c>
    </row>
    <row r="12" ht="75" customHeight="1" spans="2:13">
      <c r="B12" s="67" t="s">
        <v>34</v>
      </c>
      <c r="C12" s="68"/>
      <c r="D12" s="69" t="s">
        <v>35</v>
      </c>
      <c r="E12" s="70"/>
      <c r="F12" s="71" t="s">
        <v>36</v>
      </c>
      <c r="G12" s="72"/>
      <c r="H12" s="71" t="s">
        <v>37</v>
      </c>
      <c r="I12" s="68">
        <v>45</v>
      </c>
      <c r="J12" s="69" t="s">
        <v>38</v>
      </c>
      <c r="K12" s="89"/>
      <c r="L12" s="70"/>
      <c r="M12" s="71" t="s">
        <v>39</v>
      </c>
    </row>
    <row r="13" ht="75" customHeight="1" spans="2:13">
      <c r="B13" s="67" t="s">
        <v>40</v>
      </c>
      <c r="C13" s="68"/>
      <c r="D13" s="69" t="s">
        <v>41</v>
      </c>
      <c r="E13" s="70"/>
      <c r="F13" s="71" t="s">
        <v>42</v>
      </c>
      <c r="G13" s="71"/>
      <c r="H13" s="71" t="s">
        <v>43</v>
      </c>
      <c r="I13" s="68">
        <v>45</v>
      </c>
      <c r="J13" s="69" t="s">
        <v>38</v>
      </c>
      <c r="K13" s="89"/>
      <c r="L13" s="70"/>
      <c r="M13" s="71" t="s">
        <v>39</v>
      </c>
    </row>
    <row r="14" ht="75" customHeight="1" spans="2:13">
      <c r="B14" s="67" t="s">
        <v>44</v>
      </c>
      <c r="C14" s="67"/>
      <c r="D14" s="73" t="s">
        <v>45</v>
      </c>
      <c r="E14" s="72"/>
      <c r="F14" s="73" t="s">
        <v>46</v>
      </c>
      <c r="G14" s="72"/>
      <c r="H14" s="71" t="s">
        <v>37</v>
      </c>
      <c r="I14" s="68">
        <v>45</v>
      </c>
      <c r="J14" s="69" t="s">
        <v>38</v>
      </c>
      <c r="K14" s="89"/>
      <c r="L14" s="70"/>
      <c r="M14" s="71" t="s">
        <v>39</v>
      </c>
    </row>
    <row r="15" ht="75" customHeight="1" spans="2:13">
      <c r="B15" s="67" t="s">
        <v>47</v>
      </c>
      <c r="C15" s="68"/>
      <c r="D15" s="73" t="s">
        <v>48</v>
      </c>
      <c r="E15" s="72"/>
      <c r="F15" s="71" t="s">
        <v>49</v>
      </c>
      <c r="G15" s="71"/>
      <c r="H15" s="71" t="s">
        <v>50</v>
      </c>
      <c r="I15" s="68">
        <v>45</v>
      </c>
      <c r="J15" s="69" t="s">
        <v>38</v>
      </c>
      <c r="K15" s="89"/>
      <c r="L15" s="70"/>
      <c r="M15" s="71" t="s">
        <v>39</v>
      </c>
    </row>
    <row r="16" customFormat="1" ht="15.6" customHeight="1" spans="1:13">
      <c r="A16" s="74"/>
      <c r="B16" s="75"/>
      <c r="C16" s="75"/>
      <c r="D16" s="75"/>
      <c r="E16" s="75"/>
      <c r="F16" s="75"/>
      <c r="G16" s="76"/>
      <c r="H16" s="77"/>
      <c r="I16" s="90"/>
      <c r="J16" s="91"/>
      <c r="K16" s="91"/>
      <c r="L16" s="91"/>
      <c r="M16" s="91"/>
    </row>
    <row r="17" customFormat="1" ht="15.6" customHeight="1" spans="1:13">
      <c r="A17" s="78"/>
      <c r="B17" s="78"/>
      <c r="C17" s="79"/>
      <c r="D17" s="79"/>
      <c r="E17" s="79"/>
      <c r="F17" s="80"/>
      <c r="G17" s="79"/>
      <c r="H17" s="79"/>
      <c r="I17" s="92"/>
      <c r="J17" s="79"/>
      <c r="K17" s="79"/>
      <c r="L17" s="79"/>
      <c r="M17" s="79"/>
    </row>
    <row r="18" ht="51.95" customHeight="1" spans="2:13">
      <c r="B18" s="81" t="s">
        <v>51</v>
      </c>
      <c r="C18" s="81"/>
      <c r="D18" s="82" t="s">
        <v>52</v>
      </c>
      <c r="E18" s="81"/>
      <c r="F18" s="81" t="s">
        <v>53</v>
      </c>
      <c r="G18" s="81"/>
      <c r="H18" s="82" t="s">
        <v>54</v>
      </c>
      <c r="I18" s="81"/>
      <c r="J18" s="81" t="s">
        <v>55</v>
      </c>
      <c r="K18" s="81"/>
      <c r="L18" s="82" t="s">
        <v>56</v>
      </c>
      <c r="M18" s="81"/>
    </row>
    <row r="19" ht="51.95" customHeight="1" spans="2:13">
      <c r="B19" s="81" t="s">
        <v>57</v>
      </c>
      <c r="C19" s="81"/>
      <c r="D19" s="83">
        <v>45170</v>
      </c>
      <c r="E19" s="83"/>
      <c r="F19" s="81" t="s">
        <v>57</v>
      </c>
      <c r="G19" s="81"/>
      <c r="H19" s="83">
        <v>45170</v>
      </c>
      <c r="I19" s="83"/>
      <c r="J19" s="81" t="s">
        <v>57</v>
      </c>
      <c r="K19" s="81"/>
      <c r="L19" s="83">
        <v>45170</v>
      </c>
      <c r="M19" s="83"/>
    </row>
  </sheetData>
  <mergeCells count="57">
    <mergeCell ref="B1:M1"/>
    <mergeCell ref="B3:M3"/>
    <mergeCell ref="B4:C4"/>
    <mergeCell ref="D4:F4"/>
    <mergeCell ref="H4:I4"/>
    <mergeCell ref="J4:L4"/>
    <mergeCell ref="B5:C5"/>
    <mergeCell ref="D5:F5"/>
    <mergeCell ref="H5:I5"/>
    <mergeCell ref="J5:L5"/>
    <mergeCell ref="B6:C6"/>
    <mergeCell ref="D6:F6"/>
    <mergeCell ref="H6:I6"/>
    <mergeCell ref="J6:L6"/>
    <mergeCell ref="B7:C7"/>
    <mergeCell ref="D7:F7"/>
    <mergeCell ref="H7:I7"/>
    <mergeCell ref="J7:L7"/>
    <mergeCell ref="B8:C8"/>
    <mergeCell ref="D8:F8"/>
    <mergeCell ref="B10:M10"/>
    <mergeCell ref="B11:C11"/>
    <mergeCell ref="D11:E11"/>
    <mergeCell ref="F11:G11"/>
    <mergeCell ref="J11:L11"/>
    <mergeCell ref="B12:C12"/>
    <mergeCell ref="D12:E12"/>
    <mergeCell ref="F12:G12"/>
    <mergeCell ref="J12:L12"/>
    <mergeCell ref="B13:C13"/>
    <mergeCell ref="D13:E13"/>
    <mergeCell ref="F13:G13"/>
    <mergeCell ref="J13:L13"/>
    <mergeCell ref="B14:C14"/>
    <mergeCell ref="D14:E14"/>
    <mergeCell ref="F14:G14"/>
    <mergeCell ref="J14:L14"/>
    <mergeCell ref="B15:C15"/>
    <mergeCell ref="D15:E15"/>
    <mergeCell ref="F15:G15"/>
    <mergeCell ref="J15:L15"/>
    <mergeCell ref="B16:F16"/>
    <mergeCell ref="H16:I16"/>
    <mergeCell ref="J16:M16"/>
    <mergeCell ref="A17:B17"/>
    <mergeCell ref="B18:C18"/>
    <mergeCell ref="D18:E18"/>
    <mergeCell ref="F18:G18"/>
    <mergeCell ref="H18:I18"/>
    <mergeCell ref="J18:K18"/>
    <mergeCell ref="L18:M18"/>
    <mergeCell ref="B19:C19"/>
    <mergeCell ref="D19:E19"/>
    <mergeCell ref="F19:G19"/>
    <mergeCell ref="H19:I19"/>
    <mergeCell ref="J19:K19"/>
    <mergeCell ref="L19:M19"/>
  </mergeCells>
  <printOptions horizontalCentered="1"/>
  <pageMargins left="0.196850393700787" right="0.196850393700787" top="0.393700787401575" bottom="0.393700787401575" header="0.511811023622047" footer="0.511811023622047"/>
  <pageSetup paperSize="9" scale="75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45" zoomScaleNormal="145" workbookViewId="0">
      <selection activeCell="R11" sqref="R11:T11"/>
    </sheetView>
  </sheetViews>
  <sheetFormatPr defaultColWidth="7" defaultRowHeight="12.75"/>
  <cols>
    <col min="1" max="1" width="1.125" style="21" customWidth="1"/>
    <col min="2" max="2" width="8.625" style="21" customWidth="1"/>
    <col min="3" max="5" width="5.875" style="21" customWidth="1"/>
    <col min="6" max="7" width="5.875" style="43" customWidth="1"/>
    <col min="8" max="19" width="5.875" style="21" customWidth="1"/>
    <col min="20" max="22" width="5.625" style="21" customWidth="1"/>
    <col min="23" max="16384" width="7" style="21"/>
  </cols>
  <sheetData>
    <row r="1" ht="32.1" customHeight="1" spans="2:20">
      <c r="B1" s="22" t="s">
        <v>58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59</v>
      </c>
      <c r="C3" s="24"/>
      <c r="D3" s="25" t="s">
        <v>60</v>
      </c>
      <c r="E3" s="25"/>
      <c r="F3" s="25"/>
      <c r="G3" s="44"/>
      <c r="H3" s="26"/>
      <c r="I3" s="24" t="s">
        <v>61</v>
      </c>
      <c r="J3" s="24"/>
      <c r="K3" s="25" t="s">
        <v>62</v>
      </c>
      <c r="L3" s="25"/>
      <c r="M3" s="25"/>
      <c r="O3" s="37"/>
      <c r="P3" s="24" t="s">
        <v>63</v>
      </c>
      <c r="Q3" s="24"/>
      <c r="R3" s="40" t="s">
        <v>64</v>
      </c>
      <c r="S3" s="41"/>
      <c r="T3" s="41"/>
    </row>
    <row r="4" ht="6.6" customHeight="1" spans="2:20">
      <c r="B4" s="20"/>
      <c r="C4" s="20"/>
      <c r="D4" s="20"/>
      <c r="E4" s="20"/>
      <c r="F4" s="45"/>
      <c r="G4" s="45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65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66</v>
      </c>
      <c r="C6" s="23"/>
      <c r="D6" s="23"/>
      <c r="E6" s="23"/>
      <c r="F6" s="46"/>
      <c r="G6" s="47" t="s">
        <v>67</v>
      </c>
      <c r="H6" s="28"/>
      <c r="I6" s="28"/>
      <c r="J6" s="28"/>
      <c r="K6" s="28"/>
      <c r="N6" s="19" t="s">
        <v>68</v>
      </c>
      <c r="Q6" s="42"/>
      <c r="R6" s="42"/>
      <c r="S6" s="42"/>
    </row>
    <row r="7" s="19" customFormat="1" ht="15.6" customHeight="1" spans="2:20">
      <c r="B7" s="23" t="s">
        <v>69</v>
      </c>
      <c r="C7" s="23"/>
      <c r="D7" s="23"/>
      <c r="E7" s="23"/>
      <c r="F7" s="38" t="s">
        <v>70</v>
      </c>
      <c r="G7" s="38"/>
      <c r="H7" s="38"/>
      <c r="I7" s="38"/>
      <c r="J7" s="38"/>
      <c r="K7" s="38"/>
      <c r="N7" s="23" t="s">
        <v>71</v>
      </c>
      <c r="O7" s="23"/>
      <c r="P7" s="38" t="s">
        <v>72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48"/>
      <c r="G8" s="48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73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74</v>
      </c>
      <c r="C10" s="31" t="s">
        <v>75</v>
      </c>
      <c r="D10" s="31"/>
      <c r="E10" s="31"/>
      <c r="F10" s="31" t="s">
        <v>76</v>
      </c>
      <c r="G10" s="31"/>
      <c r="H10" s="31"/>
      <c r="I10" s="31" t="s">
        <v>77</v>
      </c>
      <c r="J10" s="31"/>
      <c r="K10" s="31"/>
      <c r="L10" s="31" t="s">
        <v>78</v>
      </c>
      <c r="M10" s="31"/>
      <c r="N10" s="31"/>
      <c r="O10" s="31" t="s">
        <v>79</v>
      </c>
      <c r="P10" s="31"/>
      <c r="Q10" s="31"/>
      <c r="R10" s="31" t="s">
        <v>80</v>
      </c>
      <c r="S10" s="31"/>
      <c r="T10" s="31"/>
    </row>
    <row r="11" ht="14.1" customHeight="1" spans="2:20">
      <c r="B11" s="31" t="s">
        <v>81</v>
      </c>
      <c r="C11" s="31" t="s">
        <v>82</v>
      </c>
      <c r="D11" s="31"/>
      <c r="E11" s="31"/>
      <c r="F11" s="31" t="s">
        <v>83</v>
      </c>
      <c r="G11" s="31"/>
      <c r="H11" s="31"/>
      <c r="I11" s="31" t="s">
        <v>84</v>
      </c>
      <c r="J11" s="31"/>
      <c r="K11" s="31"/>
      <c r="L11" s="31" t="s">
        <v>85</v>
      </c>
      <c r="M11" s="31"/>
      <c r="N11" s="31"/>
      <c r="O11" s="31" t="s">
        <v>86</v>
      </c>
      <c r="P11" s="31"/>
      <c r="Q11" s="31"/>
      <c r="R11" s="31" t="s">
        <v>87</v>
      </c>
      <c r="S11" s="31"/>
      <c r="T11" s="31"/>
    </row>
    <row r="12" ht="14.1" customHeight="1" spans="2:20">
      <c r="B12" s="31" t="s">
        <v>88</v>
      </c>
      <c r="C12" s="32" t="s">
        <v>89</v>
      </c>
      <c r="D12" s="32"/>
      <c r="E12" s="32"/>
      <c r="F12" s="32" t="s">
        <v>18</v>
      </c>
      <c r="G12" s="32" t="s">
        <v>90</v>
      </c>
      <c r="H12" s="32" t="s">
        <v>90</v>
      </c>
      <c r="I12" s="32" t="s">
        <v>18</v>
      </c>
      <c r="J12" s="32" t="s">
        <v>90</v>
      </c>
      <c r="K12" s="32" t="s">
        <v>90</v>
      </c>
      <c r="L12" s="32" t="s">
        <v>91</v>
      </c>
      <c r="M12" s="32"/>
      <c r="N12" s="32"/>
      <c r="O12" s="32" t="s">
        <v>92</v>
      </c>
      <c r="P12" s="32" t="s">
        <v>93</v>
      </c>
      <c r="Q12" s="32" t="s">
        <v>93</v>
      </c>
      <c r="R12" s="32" t="s">
        <v>94</v>
      </c>
      <c r="S12" s="32" t="s">
        <v>90</v>
      </c>
      <c r="T12" s="32" t="s">
        <v>90</v>
      </c>
    </row>
    <row r="13" ht="14.1" customHeight="1" spans="2:20">
      <c r="B13" s="31" t="s">
        <v>95</v>
      </c>
      <c r="C13" s="32" t="s">
        <v>18</v>
      </c>
      <c r="D13" s="32"/>
      <c r="E13" s="32"/>
      <c r="F13" s="33" t="s">
        <v>96</v>
      </c>
      <c r="G13" s="32" t="s">
        <v>93</v>
      </c>
      <c r="H13" s="32" t="s">
        <v>93</v>
      </c>
      <c r="I13" s="32" t="s">
        <v>97</v>
      </c>
      <c r="J13" s="32"/>
      <c r="K13" s="32"/>
      <c r="L13" s="32" t="s">
        <v>98</v>
      </c>
      <c r="M13" s="32"/>
      <c r="N13" s="32"/>
      <c r="O13" s="32" t="s">
        <v>99</v>
      </c>
      <c r="P13" s="32" t="s">
        <v>93</v>
      </c>
      <c r="Q13" s="32" t="s">
        <v>93</v>
      </c>
      <c r="R13" s="32" t="s">
        <v>100</v>
      </c>
      <c r="S13" s="32" t="s">
        <v>93</v>
      </c>
      <c r="T13" s="32" t="s">
        <v>93</v>
      </c>
    </row>
    <row r="14" ht="14.1" customHeight="1" spans="2:20">
      <c r="B14" s="31" t="s">
        <v>101</v>
      </c>
      <c r="C14" s="34">
        <f t="shared" ref="C14:G14" si="0">MIN(C44:C63)</f>
        <v>692.8</v>
      </c>
      <c r="D14" s="34">
        <f t="shared" si="0"/>
        <v>688.7</v>
      </c>
      <c r="E14" s="34" t="s">
        <v>18</v>
      </c>
      <c r="F14" s="49">
        <f t="shared" si="0"/>
        <v>0.039</v>
      </c>
      <c r="G14" s="49">
        <f t="shared" si="0"/>
        <v>0.038</v>
      </c>
      <c r="H14" s="34" t="s">
        <v>18</v>
      </c>
      <c r="I14" s="34">
        <f t="shared" ref="I14:M14" si="1">MIN(I44:I63)</f>
        <v>12.2</v>
      </c>
      <c r="J14" s="34">
        <f t="shared" si="1"/>
        <v>9.4</v>
      </c>
      <c r="K14" s="34" t="s">
        <v>18</v>
      </c>
      <c r="L14" s="34">
        <f t="shared" si="1"/>
        <v>3.821</v>
      </c>
      <c r="M14" s="34">
        <f t="shared" si="1"/>
        <v>3.796</v>
      </c>
      <c r="N14" s="34" t="s">
        <v>18</v>
      </c>
      <c r="O14" s="34">
        <f t="shared" ref="O14:S14" si="2">MIN(O44:O63)</f>
        <v>2.244</v>
      </c>
      <c r="P14" s="34">
        <f t="shared" si="2"/>
        <v>2.212</v>
      </c>
      <c r="Q14" s="34" t="s">
        <v>18</v>
      </c>
      <c r="R14" s="34">
        <f t="shared" si="2"/>
        <v>0.762</v>
      </c>
      <c r="S14" s="34">
        <f t="shared" si="2"/>
        <v>0.762</v>
      </c>
      <c r="T14" s="34" t="s">
        <v>18</v>
      </c>
    </row>
    <row r="15" ht="14.1" customHeight="1" spans="2:20">
      <c r="B15" s="31" t="s">
        <v>102</v>
      </c>
      <c r="C15" s="34">
        <f t="shared" ref="C15:G15" si="3">MAX(C44:C63)</f>
        <v>706.1</v>
      </c>
      <c r="D15" s="34">
        <f t="shared" si="3"/>
        <v>702.7</v>
      </c>
      <c r="E15" s="34" t="s">
        <v>18</v>
      </c>
      <c r="F15" s="49">
        <f t="shared" si="3"/>
        <v>0.05</v>
      </c>
      <c r="G15" s="49">
        <f t="shared" si="3"/>
        <v>0.051</v>
      </c>
      <c r="H15" s="34" t="s">
        <v>18</v>
      </c>
      <c r="I15" s="34">
        <f t="shared" ref="I15:M15" si="4">MAX(I44:I63)</f>
        <v>18.7</v>
      </c>
      <c r="J15" s="34">
        <f t="shared" si="4"/>
        <v>20.1</v>
      </c>
      <c r="K15" s="34" t="s">
        <v>18</v>
      </c>
      <c r="L15" s="34">
        <f t="shared" si="4"/>
        <v>4.059</v>
      </c>
      <c r="M15" s="34">
        <f t="shared" si="4"/>
        <v>4.089</v>
      </c>
      <c r="N15" s="34" t="s">
        <v>18</v>
      </c>
      <c r="O15" s="34">
        <f t="shared" ref="O15:S15" si="5">MAX(O44:O63)</f>
        <v>2.331</v>
      </c>
      <c r="P15" s="34">
        <f t="shared" si="5"/>
        <v>2.313</v>
      </c>
      <c r="Q15" s="34" t="s">
        <v>18</v>
      </c>
      <c r="R15" s="34">
        <f t="shared" si="5"/>
        <v>0.764</v>
      </c>
      <c r="S15" s="34">
        <f t="shared" si="5"/>
        <v>0.765</v>
      </c>
      <c r="T15" s="34" t="s">
        <v>18</v>
      </c>
    </row>
    <row r="16" ht="14.1" customHeight="1" spans="2:20">
      <c r="B16" s="31" t="s">
        <v>103</v>
      </c>
      <c r="C16" s="34">
        <f t="shared" ref="C16:G16" si="6">AVERAGE(C44:C63)</f>
        <v>697.5</v>
      </c>
      <c r="D16" s="34">
        <f t="shared" si="6"/>
        <v>697.17</v>
      </c>
      <c r="E16" s="34" t="s">
        <v>18</v>
      </c>
      <c r="F16" s="49">
        <f t="shared" si="6"/>
        <v>0.04485</v>
      </c>
      <c r="G16" s="49">
        <f t="shared" si="6"/>
        <v>0.0441</v>
      </c>
      <c r="H16" s="34" t="s">
        <v>18</v>
      </c>
      <c r="I16" s="34">
        <f t="shared" ref="I16:M16" si="7">AVERAGE(I44:I63)</f>
        <v>15.53</v>
      </c>
      <c r="J16" s="34">
        <f t="shared" si="7"/>
        <v>14.59</v>
      </c>
      <c r="K16" s="34" t="s">
        <v>18</v>
      </c>
      <c r="L16" s="34">
        <f t="shared" si="7"/>
        <v>3.94905</v>
      </c>
      <c r="M16" s="34">
        <f t="shared" si="7"/>
        <v>3.92715</v>
      </c>
      <c r="N16" s="34" t="s">
        <v>18</v>
      </c>
      <c r="O16" s="34">
        <f t="shared" ref="O16:S16" si="8">AVERAGE(O44:O63)</f>
        <v>2.27815</v>
      </c>
      <c r="P16" s="34">
        <f t="shared" si="8"/>
        <v>2.2699</v>
      </c>
      <c r="Q16" s="34" t="s">
        <v>18</v>
      </c>
      <c r="R16" s="34">
        <f t="shared" si="8"/>
        <v>0.76315</v>
      </c>
      <c r="S16" s="34">
        <f t="shared" si="8"/>
        <v>0.76295</v>
      </c>
      <c r="T16" s="34" t="s">
        <v>18</v>
      </c>
    </row>
    <row r="17" ht="14.1" customHeight="1" spans="2:20">
      <c r="B17" s="31" t="s">
        <v>104</v>
      </c>
      <c r="C17" s="34">
        <f t="shared" ref="C17:G17" si="9">STDEVP(C44:C63)</f>
        <v>3.30786940491915</v>
      </c>
      <c r="D17" s="34">
        <f t="shared" si="9"/>
        <v>3.62727170198208</v>
      </c>
      <c r="E17" s="34" t="s">
        <v>18</v>
      </c>
      <c r="F17" s="49">
        <f t="shared" si="9"/>
        <v>0.0029372606285449</v>
      </c>
      <c r="G17" s="49">
        <f t="shared" si="9"/>
        <v>0.00409756024970958</v>
      </c>
      <c r="H17" s="34" t="s">
        <v>18</v>
      </c>
      <c r="I17" s="34">
        <f t="shared" ref="I17:M17" si="10">STDEVP(I44:I63)</f>
        <v>2.00377144405244</v>
      </c>
      <c r="J17" s="34">
        <f t="shared" si="10"/>
        <v>2.27264163475019</v>
      </c>
      <c r="K17" s="34" t="s">
        <v>18</v>
      </c>
      <c r="L17" s="34">
        <f t="shared" si="10"/>
        <v>0.0841549018180165</v>
      </c>
      <c r="M17" s="34">
        <f t="shared" si="10"/>
        <v>0.0816959454318267</v>
      </c>
      <c r="N17" s="34" t="s">
        <v>18</v>
      </c>
      <c r="O17" s="34">
        <f t="shared" ref="O17:S17" si="11">STDEVP(O44:O63)</f>
        <v>0.0237513683816322</v>
      </c>
      <c r="P17" s="34">
        <f t="shared" si="11"/>
        <v>0.0239810341728625</v>
      </c>
      <c r="Q17" s="34" t="s">
        <v>18</v>
      </c>
      <c r="R17" s="34">
        <f t="shared" si="11"/>
        <v>0.0008529361054616</v>
      </c>
      <c r="S17" s="34">
        <f t="shared" si="11"/>
        <v>0.000804673846971555</v>
      </c>
      <c r="T17" s="34" t="s">
        <v>18</v>
      </c>
    </row>
    <row r="18" ht="14.1" customHeight="1" spans="2:20">
      <c r="B18" s="31" t="s">
        <v>105</v>
      </c>
      <c r="C18" s="34" t="s">
        <v>106</v>
      </c>
      <c r="D18" s="34" t="s">
        <v>107</v>
      </c>
      <c r="E18" s="34" t="s">
        <v>108</v>
      </c>
      <c r="F18" s="49" t="s">
        <v>106</v>
      </c>
      <c r="G18" s="49" t="s">
        <v>107</v>
      </c>
      <c r="H18" s="34" t="s">
        <v>108</v>
      </c>
      <c r="I18" s="34" t="s">
        <v>106</v>
      </c>
      <c r="J18" s="34" t="s">
        <v>107</v>
      </c>
      <c r="K18" s="34" t="s">
        <v>108</v>
      </c>
      <c r="L18" s="34" t="s">
        <v>106</v>
      </c>
      <c r="M18" s="34" t="s">
        <v>107</v>
      </c>
      <c r="N18" s="34" t="s">
        <v>108</v>
      </c>
      <c r="O18" s="34" t="s">
        <v>106</v>
      </c>
      <c r="P18" s="34" t="s">
        <v>107</v>
      </c>
      <c r="Q18" s="34" t="s">
        <v>108</v>
      </c>
      <c r="R18" s="34" t="s">
        <v>106</v>
      </c>
      <c r="S18" s="34" t="s">
        <v>107</v>
      </c>
      <c r="T18" s="34" t="s">
        <v>108</v>
      </c>
    </row>
    <row r="19" s="20" customFormat="1" ht="14.1" customHeight="1" spans="2:20">
      <c r="B19" s="50">
        <v>1</v>
      </c>
      <c r="C19" s="35">
        <v>701.5</v>
      </c>
      <c r="D19" s="35">
        <v>695.4</v>
      </c>
      <c r="E19" s="36">
        <f>(D19-C19)/D19</f>
        <v>-0.00877192982456144</v>
      </c>
      <c r="F19" s="35">
        <v>0.043</v>
      </c>
      <c r="G19" s="35">
        <v>0.041</v>
      </c>
      <c r="H19" s="36" t="s">
        <v>18</v>
      </c>
      <c r="I19" s="35">
        <v>19.5</v>
      </c>
      <c r="J19" s="35">
        <v>15.6</v>
      </c>
      <c r="K19" s="39" t="s">
        <v>18</v>
      </c>
      <c r="L19" s="35">
        <v>4.017</v>
      </c>
      <c r="M19" s="35">
        <v>3.819</v>
      </c>
      <c r="N19" s="36">
        <f>(M19-L19)/M19</f>
        <v>-0.0518460329929302</v>
      </c>
      <c r="O19" s="35">
        <v>2.289</v>
      </c>
      <c r="P19" s="35">
        <v>2.269</v>
      </c>
      <c r="Q19" s="36">
        <f>(P19-O19)/P19</f>
        <v>-0.00881445570736008</v>
      </c>
      <c r="R19" s="35">
        <v>0.762</v>
      </c>
      <c r="S19" s="35">
        <v>0.763</v>
      </c>
      <c r="T19" s="39">
        <f>(S19-R19)/S19</f>
        <v>0.00131061598951507</v>
      </c>
    </row>
    <row r="20" s="20" customFormat="1" ht="14.1" customHeight="1" spans="2:20">
      <c r="B20" s="50">
        <v>2</v>
      </c>
      <c r="C20" s="35">
        <v>698.1</v>
      </c>
      <c r="D20" s="35">
        <v>699.4</v>
      </c>
      <c r="E20" s="36">
        <f t="shared" ref="E20:E63" si="12">(D20-C20)/D20</f>
        <v>0.00185873605947949</v>
      </c>
      <c r="F20" s="35">
        <v>0.075</v>
      </c>
      <c r="G20" s="35">
        <v>0.046</v>
      </c>
      <c r="H20" s="36" t="s">
        <v>18</v>
      </c>
      <c r="I20" s="35">
        <v>15.9</v>
      </c>
      <c r="J20" s="35">
        <v>16.1</v>
      </c>
      <c r="K20" s="39" t="s">
        <v>18</v>
      </c>
      <c r="L20" s="35">
        <v>3.867</v>
      </c>
      <c r="M20" s="35">
        <v>3.951</v>
      </c>
      <c r="N20" s="36">
        <f t="shared" ref="N20:N63" si="13">(M20-L20)/M20</f>
        <v>0.0212604403948368</v>
      </c>
      <c r="O20" s="35">
        <v>2.285</v>
      </c>
      <c r="P20" s="35">
        <v>2.285</v>
      </c>
      <c r="Q20" s="36">
        <f t="shared" ref="Q20:Q63" si="14">(P20-O20)/P20</f>
        <v>0</v>
      </c>
      <c r="R20" s="35">
        <v>0.763</v>
      </c>
      <c r="S20" s="35">
        <v>0.763</v>
      </c>
      <c r="T20" s="39">
        <f t="shared" ref="T20:T63" si="15">(S20-R20)/S20</f>
        <v>0</v>
      </c>
    </row>
    <row r="21" s="20" customFormat="1" ht="14.1" customHeight="1" spans="2:20">
      <c r="B21" s="50">
        <v>3</v>
      </c>
      <c r="C21" s="35">
        <v>699.9</v>
      </c>
      <c r="D21" s="35">
        <v>690.5</v>
      </c>
      <c r="E21" s="36">
        <f t="shared" si="12"/>
        <v>-0.0136133236784938</v>
      </c>
      <c r="F21" s="35">
        <v>0.041</v>
      </c>
      <c r="G21" s="35">
        <v>0.043</v>
      </c>
      <c r="H21" s="36" t="s">
        <v>18</v>
      </c>
      <c r="I21" s="35">
        <v>12.7</v>
      </c>
      <c r="J21" s="35">
        <v>16.8</v>
      </c>
      <c r="K21" s="39" t="s">
        <v>18</v>
      </c>
      <c r="L21" s="35">
        <v>4.048</v>
      </c>
      <c r="M21" s="35">
        <v>3.914</v>
      </c>
      <c r="N21" s="36">
        <f t="shared" si="13"/>
        <v>-0.0342360756259581</v>
      </c>
      <c r="O21" s="35">
        <v>2.305</v>
      </c>
      <c r="P21" s="35">
        <v>2.253</v>
      </c>
      <c r="Q21" s="36">
        <f t="shared" si="14"/>
        <v>-0.0230803373280071</v>
      </c>
      <c r="R21" s="35">
        <v>0.764</v>
      </c>
      <c r="S21" s="35">
        <v>0.764</v>
      </c>
      <c r="T21" s="39">
        <f t="shared" si="15"/>
        <v>0</v>
      </c>
    </row>
    <row r="22" s="20" customFormat="1" ht="14.1" customHeight="1" spans="2:20">
      <c r="B22" s="50">
        <v>4</v>
      </c>
      <c r="C22" s="35">
        <v>700.5</v>
      </c>
      <c r="D22" s="35">
        <v>695.2</v>
      </c>
      <c r="E22" s="36">
        <f t="shared" si="12"/>
        <v>-0.00762370540851547</v>
      </c>
      <c r="F22" s="35">
        <v>0.048</v>
      </c>
      <c r="G22" s="35">
        <v>0.048</v>
      </c>
      <c r="H22" s="36" t="s">
        <v>18</v>
      </c>
      <c r="I22" s="35">
        <v>16.2</v>
      </c>
      <c r="J22" s="35">
        <v>10.9</v>
      </c>
      <c r="K22" s="39" t="s">
        <v>18</v>
      </c>
      <c r="L22" s="35">
        <v>3.97</v>
      </c>
      <c r="M22" s="35">
        <v>3.963</v>
      </c>
      <c r="N22" s="36">
        <f t="shared" si="13"/>
        <v>-0.00176633863234926</v>
      </c>
      <c r="O22" s="35">
        <v>2.306</v>
      </c>
      <c r="P22" s="35">
        <v>2.27</v>
      </c>
      <c r="Q22" s="36">
        <f t="shared" si="14"/>
        <v>-0.0158590308370044</v>
      </c>
      <c r="R22" s="35">
        <v>0.763</v>
      </c>
      <c r="S22" s="35">
        <v>0.763</v>
      </c>
      <c r="T22" s="39">
        <f t="shared" si="15"/>
        <v>0</v>
      </c>
    </row>
    <row r="23" s="20" customFormat="1" ht="14.1" customHeight="1" spans="2:20">
      <c r="B23" s="50">
        <v>5</v>
      </c>
      <c r="C23" s="35">
        <v>698.6</v>
      </c>
      <c r="D23" s="35">
        <v>695.5</v>
      </c>
      <c r="E23" s="36">
        <f t="shared" si="12"/>
        <v>-0.00445722501797271</v>
      </c>
      <c r="F23" s="35">
        <v>0.046</v>
      </c>
      <c r="G23" s="35">
        <v>0.045</v>
      </c>
      <c r="H23" s="36" t="s">
        <v>18</v>
      </c>
      <c r="I23" s="35">
        <v>11.9</v>
      </c>
      <c r="J23" s="35">
        <v>17.4</v>
      </c>
      <c r="K23" s="39" t="s">
        <v>18</v>
      </c>
      <c r="L23" s="35">
        <v>4.058</v>
      </c>
      <c r="M23" s="35">
        <v>3.987</v>
      </c>
      <c r="N23" s="36">
        <f t="shared" si="13"/>
        <v>-0.0178078755956859</v>
      </c>
      <c r="O23" s="35">
        <v>2.294</v>
      </c>
      <c r="P23" s="35">
        <v>2.272</v>
      </c>
      <c r="Q23" s="36">
        <f t="shared" si="14"/>
        <v>-0.0096830985915494</v>
      </c>
      <c r="R23" s="35">
        <v>0.763</v>
      </c>
      <c r="S23" s="35">
        <v>0.763</v>
      </c>
      <c r="T23" s="39">
        <f t="shared" si="15"/>
        <v>0</v>
      </c>
    </row>
    <row r="24" s="20" customFormat="1" ht="14.1" customHeight="1" spans="2:20">
      <c r="B24" s="50">
        <v>6</v>
      </c>
      <c r="C24" s="35">
        <v>696.3</v>
      </c>
      <c r="D24" s="35">
        <v>692.1</v>
      </c>
      <c r="E24" s="36">
        <f t="shared" si="12"/>
        <v>-0.00606848721283042</v>
      </c>
      <c r="F24" s="35">
        <v>0.047</v>
      </c>
      <c r="G24" s="35">
        <v>0.045</v>
      </c>
      <c r="H24" s="36" t="s">
        <v>18</v>
      </c>
      <c r="I24" s="35">
        <v>18.7</v>
      </c>
      <c r="J24" s="35">
        <v>9.3</v>
      </c>
      <c r="K24" s="39" t="s">
        <v>18</v>
      </c>
      <c r="L24" s="35">
        <v>4.067</v>
      </c>
      <c r="M24" s="35">
        <v>3.921</v>
      </c>
      <c r="N24" s="36">
        <f t="shared" si="13"/>
        <v>-0.0372353991328744</v>
      </c>
      <c r="O24" s="35">
        <v>2.288</v>
      </c>
      <c r="P24" s="35">
        <v>2.222</v>
      </c>
      <c r="Q24" s="36">
        <f t="shared" si="14"/>
        <v>-0.0297029702970296</v>
      </c>
      <c r="R24" s="35">
        <v>0.765</v>
      </c>
      <c r="S24" s="35">
        <v>0.763</v>
      </c>
      <c r="T24" s="39">
        <f t="shared" si="15"/>
        <v>-0.00262123197903015</v>
      </c>
    </row>
    <row r="25" s="20" customFormat="1" ht="14.1" customHeight="1" spans="2:20">
      <c r="B25" s="50">
        <v>7</v>
      </c>
      <c r="C25" s="35">
        <v>694.9</v>
      </c>
      <c r="D25" s="35">
        <v>692.9</v>
      </c>
      <c r="E25" s="36">
        <f t="shared" si="12"/>
        <v>-0.00288641939673835</v>
      </c>
      <c r="F25" s="35">
        <v>0.053</v>
      </c>
      <c r="G25" s="35">
        <v>0.038</v>
      </c>
      <c r="H25" s="36" t="s">
        <v>18</v>
      </c>
      <c r="I25" s="35">
        <v>11.3</v>
      </c>
      <c r="J25" s="35">
        <v>14.7</v>
      </c>
      <c r="K25" s="39" t="s">
        <v>18</v>
      </c>
      <c r="L25" s="35">
        <v>4.01</v>
      </c>
      <c r="M25" s="35">
        <v>4.059</v>
      </c>
      <c r="N25" s="36">
        <f t="shared" si="13"/>
        <v>0.0120719389012073</v>
      </c>
      <c r="O25" s="35">
        <v>2.285</v>
      </c>
      <c r="P25" s="35">
        <v>2.263</v>
      </c>
      <c r="Q25" s="36">
        <f t="shared" si="14"/>
        <v>-0.00972160848431297</v>
      </c>
      <c r="R25" s="35">
        <v>0.764</v>
      </c>
      <c r="S25" s="35">
        <v>0.764</v>
      </c>
      <c r="T25" s="39">
        <f t="shared" si="15"/>
        <v>0</v>
      </c>
    </row>
    <row r="26" s="20" customFormat="1" ht="14.1" customHeight="1" spans="2:20">
      <c r="B26" s="50">
        <v>8</v>
      </c>
      <c r="C26" s="35">
        <v>695</v>
      </c>
      <c r="D26" s="35">
        <v>696.6</v>
      </c>
      <c r="E26" s="36">
        <f t="shared" si="12"/>
        <v>0.00229687051392481</v>
      </c>
      <c r="F26" s="35">
        <v>0.038</v>
      </c>
      <c r="G26" s="35">
        <v>0.051</v>
      </c>
      <c r="H26" s="36" t="s">
        <v>18</v>
      </c>
      <c r="I26" s="35">
        <v>17.3</v>
      </c>
      <c r="J26" s="35">
        <v>11.4</v>
      </c>
      <c r="K26" s="39" t="s">
        <v>18</v>
      </c>
      <c r="L26" s="35">
        <v>3.961</v>
      </c>
      <c r="M26" s="35">
        <v>4.112</v>
      </c>
      <c r="N26" s="36">
        <f t="shared" si="13"/>
        <v>0.0367217898832685</v>
      </c>
      <c r="O26" s="35">
        <v>2.261</v>
      </c>
      <c r="P26" s="35">
        <v>2.293</v>
      </c>
      <c r="Q26" s="36">
        <f t="shared" si="14"/>
        <v>0.0139555167902311</v>
      </c>
      <c r="R26" s="35">
        <v>0.764</v>
      </c>
      <c r="S26" s="35">
        <v>0.764</v>
      </c>
      <c r="T26" s="39">
        <f t="shared" si="15"/>
        <v>0</v>
      </c>
    </row>
    <row r="27" s="20" customFormat="1" ht="14.1" customHeight="1" spans="2:20">
      <c r="B27" s="50">
        <v>9</v>
      </c>
      <c r="C27" s="35">
        <v>699.3</v>
      </c>
      <c r="D27" s="35">
        <v>701.1</v>
      </c>
      <c r="E27" s="36">
        <f t="shared" si="12"/>
        <v>0.00256739409499368</v>
      </c>
      <c r="F27" s="35">
        <v>0.051</v>
      </c>
      <c r="G27" s="35">
        <v>0.041</v>
      </c>
      <c r="H27" s="36" t="s">
        <v>18</v>
      </c>
      <c r="I27" s="35">
        <v>15.5</v>
      </c>
      <c r="J27" s="35">
        <v>14.7</v>
      </c>
      <c r="K27" s="39" t="s">
        <v>18</v>
      </c>
      <c r="L27" s="35">
        <v>3.989</v>
      </c>
      <c r="M27" s="35">
        <v>4.043</v>
      </c>
      <c r="N27" s="36">
        <f t="shared" si="13"/>
        <v>0.0133564185011131</v>
      </c>
      <c r="O27" s="35">
        <v>2.293</v>
      </c>
      <c r="P27" s="35">
        <v>2.308</v>
      </c>
      <c r="Q27" s="36">
        <f t="shared" si="14"/>
        <v>0.00649913344887335</v>
      </c>
      <c r="R27" s="35">
        <v>0.764</v>
      </c>
      <c r="S27" s="35">
        <v>0.764</v>
      </c>
      <c r="T27" s="39">
        <f t="shared" si="15"/>
        <v>0</v>
      </c>
    </row>
    <row r="28" s="20" customFormat="1" ht="14.1" customHeight="1" spans="2:20">
      <c r="B28" s="50">
        <v>10</v>
      </c>
      <c r="C28" s="35">
        <v>697.4</v>
      </c>
      <c r="D28" s="35">
        <v>696.5</v>
      </c>
      <c r="E28" s="36">
        <f t="shared" si="12"/>
        <v>-0.00129217516152186</v>
      </c>
      <c r="F28" s="35">
        <v>0.046</v>
      </c>
      <c r="G28" s="35">
        <v>0.049</v>
      </c>
      <c r="H28" s="36" t="s">
        <v>18</v>
      </c>
      <c r="I28" s="35">
        <v>17.2</v>
      </c>
      <c r="J28" s="35">
        <v>13</v>
      </c>
      <c r="K28" s="39" t="s">
        <v>18</v>
      </c>
      <c r="L28" s="35">
        <v>3.93</v>
      </c>
      <c r="M28" s="35">
        <v>3.99</v>
      </c>
      <c r="N28" s="36">
        <f t="shared" si="13"/>
        <v>0.0150375939849624</v>
      </c>
      <c r="O28" s="35">
        <v>2.273</v>
      </c>
      <c r="P28" s="35">
        <v>2.286</v>
      </c>
      <c r="Q28" s="36">
        <f t="shared" si="14"/>
        <v>0.00568678915135604</v>
      </c>
      <c r="R28" s="35">
        <v>0.764</v>
      </c>
      <c r="S28" s="35">
        <v>0.764</v>
      </c>
      <c r="T28" s="39">
        <f t="shared" si="15"/>
        <v>0</v>
      </c>
    </row>
    <row r="29" s="20" customFormat="1" ht="14.1" customHeight="1" spans="2:20">
      <c r="B29" s="50">
        <v>11</v>
      </c>
      <c r="C29" s="35">
        <v>699.7</v>
      </c>
      <c r="D29" s="35">
        <v>695.6</v>
      </c>
      <c r="E29" s="36">
        <f t="shared" si="12"/>
        <v>-0.00589419206440486</v>
      </c>
      <c r="F29" s="35">
        <v>0.049</v>
      </c>
      <c r="G29" s="35">
        <v>0.05</v>
      </c>
      <c r="H29" s="36" t="s">
        <v>18</v>
      </c>
      <c r="I29" s="35">
        <v>14.9</v>
      </c>
      <c r="J29" s="35">
        <v>11.3</v>
      </c>
      <c r="K29" s="39" t="s">
        <v>18</v>
      </c>
      <c r="L29" s="35">
        <v>4.081</v>
      </c>
      <c r="M29" s="35">
        <v>4.058</v>
      </c>
      <c r="N29" s="36">
        <f t="shared" si="13"/>
        <v>-0.00566781665845258</v>
      </c>
      <c r="O29" s="35">
        <v>2.298</v>
      </c>
      <c r="P29" s="35">
        <v>2.271</v>
      </c>
      <c r="Q29" s="36">
        <f t="shared" si="14"/>
        <v>-0.0118890356671071</v>
      </c>
      <c r="R29" s="35">
        <v>0.764</v>
      </c>
      <c r="S29" s="35">
        <v>0.764</v>
      </c>
      <c r="T29" s="39">
        <f t="shared" si="15"/>
        <v>0</v>
      </c>
    </row>
    <row r="30" s="20" customFormat="1" ht="14.1" customHeight="1" spans="2:20">
      <c r="B30" s="50">
        <v>12</v>
      </c>
      <c r="C30" s="35">
        <v>693.2</v>
      </c>
      <c r="D30" s="35">
        <v>694.3</v>
      </c>
      <c r="E30" s="36">
        <f t="shared" si="12"/>
        <v>0.0015843295405443</v>
      </c>
      <c r="F30" s="35">
        <v>0.049</v>
      </c>
      <c r="G30" s="35">
        <v>0.049</v>
      </c>
      <c r="H30" s="36" t="s">
        <v>18</v>
      </c>
      <c r="I30" s="35">
        <v>14.6</v>
      </c>
      <c r="J30" s="35">
        <v>11.7</v>
      </c>
      <c r="K30" s="39" t="s">
        <v>18</v>
      </c>
      <c r="L30" s="35">
        <v>3.833</v>
      </c>
      <c r="M30" s="35">
        <v>4.024</v>
      </c>
      <c r="N30" s="36">
        <f t="shared" si="13"/>
        <v>0.0474652087475149</v>
      </c>
      <c r="O30" s="35">
        <v>2.265</v>
      </c>
      <c r="P30" s="35">
        <v>2.264</v>
      </c>
      <c r="Q30" s="36">
        <f t="shared" si="14"/>
        <v>-0.000441696113074353</v>
      </c>
      <c r="R30" s="35">
        <v>0.762</v>
      </c>
      <c r="S30" s="35">
        <v>0.764</v>
      </c>
      <c r="T30" s="39">
        <f t="shared" si="15"/>
        <v>0.00261780104712042</v>
      </c>
    </row>
    <row r="31" s="20" customFormat="1" ht="14.1" customHeight="1" spans="2:20">
      <c r="B31" s="31">
        <v>13</v>
      </c>
      <c r="C31" s="35">
        <v>696.8</v>
      </c>
      <c r="D31" s="35">
        <v>693.5</v>
      </c>
      <c r="E31" s="36">
        <f t="shared" si="12"/>
        <v>-0.00475847152126886</v>
      </c>
      <c r="F31" s="35">
        <v>0.049</v>
      </c>
      <c r="G31" s="35">
        <v>0.045</v>
      </c>
      <c r="H31" s="36" t="s">
        <v>18</v>
      </c>
      <c r="I31" s="35">
        <v>14.2</v>
      </c>
      <c r="J31" s="35">
        <v>14.6</v>
      </c>
      <c r="K31" s="39" t="s">
        <v>18</v>
      </c>
      <c r="L31" s="35">
        <v>4.001</v>
      </c>
      <c r="M31" s="35">
        <v>4.058</v>
      </c>
      <c r="N31" s="36">
        <f t="shared" si="13"/>
        <v>0.0140463282405124</v>
      </c>
      <c r="O31" s="35">
        <v>2.275</v>
      </c>
      <c r="P31" s="35">
        <v>2.259</v>
      </c>
      <c r="Q31" s="36">
        <f t="shared" si="14"/>
        <v>-0.00708277999114653</v>
      </c>
      <c r="R31" s="35">
        <v>0.763</v>
      </c>
      <c r="S31" s="35">
        <v>0.764</v>
      </c>
      <c r="T31" s="39">
        <f t="shared" si="15"/>
        <v>0.00130890052356021</v>
      </c>
    </row>
    <row r="32" s="20" customFormat="1" ht="14.1" customHeight="1" spans="2:20">
      <c r="B32" s="31">
        <v>14</v>
      </c>
      <c r="C32" s="35">
        <v>693.8</v>
      </c>
      <c r="D32" s="35">
        <v>697.9</v>
      </c>
      <c r="E32" s="36">
        <f t="shared" si="12"/>
        <v>0.00587476715861875</v>
      </c>
      <c r="F32" s="35">
        <v>0.042</v>
      </c>
      <c r="G32" s="35">
        <v>0.05</v>
      </c>
      <c r="H32" s="36" t="s">
        <v>18</v>
      </c>
      <c r="I32" s="35">
        <v>14.7</v>
      </c>
      <c r="J32" s="35">
        <v>15.2</v>
      </c>
      <c r="K32" s="39" t="s">
        <v>18</v>
      </c>
      <c r="L32" s="35">
        <v>3.989</v>
      </c>
      <c r="M32" s="35">
        <v>3.983</v>
      </c>
      <c r="N32" s="36">
        <f t="shared" si="13"/>
        <v>-0.00150640220938985</v>
      </c>
      <c r="O32" s="35">
        <v>2.263</v>
      </c>
      <c r="P32" s="35">
        <v>2.281</v>
      </c>
      <c r="Q32" s="36">
        <f t="shared" si="14"/>
        <v>0.00789127575624736</v>
      </c>
      <c r="R32" s="35">
        <v>0.764</v>
      </c>
      <c r="S32" s="35">
        <v>0.763</v>
      </c>
      <c r="T32" s="39">
        <f t="shared" si="15"/>
        <v>-0.00131061598951507</v>
      </c>
    </row>
    <row r="33" s="20" customFormat="1" ht="14.1" customHeight="1" spans="2:20">
      <c r="B33" s="31">
        <v>15</v>
      </c>
      <c r="C33" s="35">
        <v>700.1</v>
      </c>
      <c r="D33" s="35">
        <v>694.5</v>
      </c>
      <c r="E33" s="36">
        <f t="shared" si="12"/>
        <v>-0.0080633549316055</v>
      </c>
      <c r="F33" s="35">
        <v>0.049</v>
      </c>
      <c r="G33" s="35">
        <v>0.048</v>
      </c>
      <c r="H33" s="36" t="s">
        <v>18</v>
      </c>
      <c r="I33" s="35">
        <v>12.7</v>
      </c>
      <c r="J33" s="35">
        <v>14.3</v>
      </c>
      <c r="K33" s="39" t="s">
        <v>18</v>
      </c>
      <c r="L33" s="35">
        <v>3.933</v>
      </c>
      <c r="M33" s="35">
        <v>3.945</v>
      </c>
      <c r="N33" s="36">
        <f t="shared" si="13"/>
        <v>0.00304182509505704</v>
      </c>
      <c r="O33" s="35">
        <v>2.3</v>
      </c>
      <c r="P33" s="35">
        <v>2.259</v>
      </c>
      <c r="Q33" s="36">
        <f t="shared" si="14"/>
        <v>-0.0181496237273129</v>
      </c>
      <c r="R33" s="35">
        <v>0.763</v>
      </c>
      <c r="S33" s="35">
        <v>0.764</v>
      </c>
      <c r="T33" s="39">
        <f t="shared" si="15"/>
        <v>0.00130890052356021</v>
      </c>
    </row>
    <row r="34" s="20" customFormat="1" ht="14.1" customHeight="1" spans="2:20">
      <c r="B34" s="31">
        <v>16</v>
      </c>
      <c r="C34" s="35">
        <v>705.8</v>
      </c>
      <c r="D34" s="35">
        <v>705.8</v>
      </c>
      <c r="E34" s="36">
        <f t="shared" si="12"/>
        <v>0</v>
      </c>
      <c r="F34" s="35">
        <v>0.042</v>
      </c>
      <c r="G34" s="35">
        <v>0.051</v>
      </c>
      <c r="H34" s="36" t="s">
        <v>18</v>
      </c>
      <c r="I34" s="35">
        <v>15.4</v>
      </c>
      <c r="J34" s="35">
        <v>11.2</v>
      </c>
      <c r="K34" s="39" t="s">
        <v>18</v>
      </c>
      <c r="L34" s="35">
        <v>4.021</v>
      </c>
      <c r="M34" s="35">
        <v>3.992</v>
      </c>
      <c r="N34" s="36">
        <f t="shared" si="13"/>
        <v>-0.00726452905811621</v>
      </c>
      <c r="O34" s="35">
        <v>2.322</v>
      </c>
      <c r="P34" s="35">
        <v>2.323</v>
      </c>
      <c r="Q34" s="36">
        <f t="shared" si="14"/>
        <v>0.000430477830391687</v>
      </c>
      <c r="R34" s="35">
        <v>0.763</v>
      </c>
      <c r="S34" s="35">
        <v>0.763</v>
      </c>
      <c r="T34" s="39">
        <f t="shared" si="15"/>
        <v>0</v>
      </c>
    </row>
    <row r="35" s="20" customFormat="1" ht="14.1" customHeight="1" spans="2:20">
      <c r="B35" s="31">
        <v>17</v>
      </c>
      <c r="C35" s="35">
        <v>697</v>
      </c>
      <c r="D35" s="35">
        <v>699.5</v>
      </c>
      <c r="E35" s="36">
        <f t="shared" si="12"/>
        <v>0.00357398141529664</v>
      </c>
      <c r="F35" s="35">
        <v>0.045</v>
      </c>
      <c r="G35" s="35">
        <v>0.039</v>
      </c>
      <c r="H35" s="36" t="s">
        <v>18</v>
      </c>
      <c r="I35" s="35">
        <v>8.8</v>
      </c>
      <c r="J35" s="35">
        <v>15.3</v>
      </c>
      <c r="K35" s="39" t="s">
        <v>18</v>
      </c>
      <c r="L35" s="35">
        <v>4.107</v>
      </c>
      <c r="M35" s="35">
        <v>4.039</v>
      </c>
      <c r="N35" s="36">
        <f t="shared" si="13"/>
        <v>-0.0168358504580343</v>
      </c>
      <c r="O35" s="35">
        <v>2.303</v>
      </c>
      <c r="P35" s="35">
        <v>2.288</v>
      </c>
      <c r="Q35" s="36">
        <f t="shared" si="14"/>
        <v>-0.00655594405594411</v>
      </c>
      <c r="R35" s="35">
        <v>0.764</v>
      </c>
      <c r="S35" s="35">
        <v>0.764</v>
      </c>
      <c r="T35" s="39">
        <f t="shared" si="15"/>
        <v>0</v>
      </c>
    </row>
    <row r="36" s="20" customFormat="1" ht="14.1" customHeight="1" spans="2:20">
      <c r="B36" s="31">
        <v>18</v>
      </c>
      <c r="C36" s="35">
        <v>694.2</v>
      </c>
      <c r="D36" s="35">
        <v>696.9</v>
      </c>
      <c r="E36" s="36">
        <f t="shared" si="12"/>
        <v>0.00387430047352552</v>
      </c>
      <c r="F36" s="35">
        <v>0.039</v>
      </c>
      <c r="G36" s="35">
        <v>0.049</v>
      </c>
      <c r="H36" s="36" t="s">
        <v>18</v>
      </c>
      <c r="I36" s="35">
        <v>15.5</v>
      </c>
      <c r="J36" s="35">
        <v>14.4</v>
      </c>
      <c r="K36" s="39" t="s">
        <v>18</v>
      </c>
      <c r="L36" s="35">
        <v>3.979</v>
      </c>
      <c r="M36" s="35">
        <v>4.057</v>
      </c>
      <c r="N36" s="36">
        <f t="shared" si="13"/>
        <v>0.0192260290855313</v>
      </c>
      <c r="O36" s="35">
        <v>2.261</v>
      </c>
      <c r="P36" s="35">
        <v>2.275</v>
      </c>
      <c r="Q36" s="36">
        <f t="shared" si="14"/>
        <v>0.00615384615384606</v>
      </c>
      <c r="R36" s="35">
        <v>0.763</v>
      </c>
      <c r="S36" s="35">
        <v>0.764</v>
      </c>
      <c r="T36" s="39">
        <f t="shared" si="15"/>
        <v>0.00130890052356021</v>
      </c>
    </row>
    <row r="37" s="20" customFormat="1" ht="14.1" customHeight="1" spans="2:20">
      <c r="B37" s="31">
        <v>19</v>
      </c>
      <c r="C37" s="35">
        <v>694.1</v>
      </c>
      <c r="D37" s="35">
        <v>696.9</v>
      </c>
      <c r="E37" s="36">
        <f t="shared" si="12"/>
        <v>0.00401779308365613</v>
      </c>
      <c r="F37" s="35">
        <v>0.054</v>
      </c>
      <c r="G37" s="35">
        <v>0.049</v>
      </c>
      <c r="H37" s="36" t="s">
        <v>18</v>
      </c>
      <c r="I37" s="35">
        <v>12.4</v>
      </c>
      <c r="J37" s="35">
        <v>14.6</v>
      </c>
      <c r="K37" s="39" t="s">
        <v>18</v>
      </c>
      <c r="L37" s="35">
        <v>4.001</v>
      </c>
      <c r="M37" s="35">
        <v>3.947</v>
      </c>
      <c r="N37" s="36">
        <f t="shared" si="13"/>
        <v>-0.0136812769191792</v>
      </c>
      <c r="O37" s="35">
        <v>2.273</v>
      </c>
      <c r="P37" s="35">
        <v>2.263</v>
      </c>
      <c r="Q37" s="36">
        <f t="shared" si="14"/>
        <v>-0.00441891294741504</v>
      </c>
      <c r="R37" s="35">
        <v>0.764</v>
      </c>
      <c r="S37" s="35">
        <v>0.763</v>
      </c>
      <c r="T37" s="39">
        <f t="shared" si="15"/>
        <v>-0.00131061598951507</v>
      </c>
    </row>
    <row r="38" s="20" customFormat="1" ht="14.1" customHeight="1" spans="2:20">
      <c r="B38" s="31">
        <v>20</v>
      </c>
      <c r="C38" s="35">
        <v>694.5</v>
      </c>
      <c r="D38" s="35">
        <v>694.9</v>
      </c>
      <c r="E38" s="36">
        <f t="shared" si="12"/>
        <v>0.000575622391711005</v>
      </c>
      <c r="F38" s="35">
        <v>0.044</v>
      </c>
      <c r="G38" s="35">
        <v>0.039</v>
      </c>
      <c r="H38" s="36" t="s">
        <v>18</v>
      </c>
      <c r="I38" s="35">
        <v>16.3</v>
      </c>
      <c r="J38" s="35">
        <v>19.7</v>
      </c>
      <c r="K38" s="39" t="s">
        <v>18</v>
      </c>
      <c r="L38" s="35">
        <v>3.912</v>
      </c>
      <c r="M38" s="35">
        <v>4.077</v>
      </c>
      <c r="N38" s="36">
        <f t="shared" si="13"/>
        <v>0.0404709345106696</v>
      </c>
      <c r="O38" s="35">
        <v>2.262</v>
      </c>
      <c r="P38" s="35">
        <v>2.269</v>
      </c>
      <c r="Q38" s="36">
        <f t="shared" si="14"/>
        <v>0.00308505949757608</v>
      </c>
      <c r="R38" s="35">
        <v>0.763</v>
      </c>
      <c r="S38" s="35">
        <v>0.763</v>
      </c>
      <c r="T38" s="39">
        <f t="shared" si="15"/>
        <v>0</v>
      </c>
    </row>
    <row r="39" s="20" customFormat="1" ht="14.1" customHeight="1" spans="2:20">
      <c r="B39" s="31">
        <v>21</v>
      </c>
      <c r="C39" s="35">
        <v>700.3</v>
      </c>
      <c r="D39" s="35">
        <v>694.8</v>
      </c>
      <c r="E39" s="36">
        <f t="shared" si="12"/>
        <v>-0.00791594703511802</v>
      </c>
      <c r="F39" s="35">
        <v>0.044</v>
      </c>
      <c r="G39" s="35">
        <v>0.044</v>
      </c>
      <c r="H39" s="36" t="s">
        <v>18</v>
      </c>
      <c r="I39" s="35">
        <v>19.1</v>
      </c>
      <c r="J39" s="35">
        <v>17.8</v>
      </c>
      <c r="K39" s="39" t="s">
        <v>18</v>
      </c>
      <c r="L39" s="35">
        <v>3.99</v>
      </c>
      <c r="M39" s="35">
        <v>3.981</v>
      </c>
      <c r="N39" s="36">
        <f t="shared" si="13"/>
        <v>-0.00226073850791267</v>
      </c>
      <c r="O39" s="35">
        <v>2.298</v>
      </c>
      <c r="P39" s="35">
        <v>2.242</v>
      </c>
      <c r="Q39" s="36">
        <f t="shared" si="14"/>
        <v>-0.0249776984834969</v>
      </c>
      <c r="R39" s="35">
        <v>0.763</v>
      </c>
      <c r="S39" s="35">
        <v>0.764</v>
      </c>
      <c r="T39" s="39">
        <f t="shared" si="15"/>
        <v>0.00130890052356021</v>
      </c>
    </row>
    <row r="40" s="20" customFormat="1" ht="14.1" customHeight="1" spans="2:20">
      <c r="B40" s="31">
        <v>22</v>
      </c>
      <c r="C40" s="35">
        <v>699.5</v>
      </c>
      <c r="D40" s="35">
        <v>698.8</v>
      </c>
      <c r="E40" s="36">
        <f t="shared" si="12"/>
        <v>-0.00100171722953641</v>
      </c>
      <c r="F40" s="35">
        <v>0.053</v>
      </c>
      <c r="G40" s="35">
        <v>0.051</v>
      </c>
      <c r="H40" s="36" t="s">
        <v>18</v>
      </c>
      <c r="I40" s="35">
        <v>15.1</v>
      </c>
      <c r="J40" s="35">
        <v>16.1</v>
      </c>
      <c r="K40" s="39" t="s">
        <v>18</v>
      </c>
      <c r="L40" s="35">
        <v>4.02</v>
      </c>
      <c r="M40" s="35">
        <v>4.031</v>
      </c>
      <c r="N40" s="36">
        <f t="shared" si="13"/>
        <v>0.00272885140163734</v>
      </c>
      <c r="O40" s="35">
        <v>2.294</v>
      </c>
      <c r="P40" s="35">
        <v>2.301</v>
      </c>
      <c r="Q40" s="36">
        <f t="shared" si="14"/>
        <v>0.00304215558452852</v>
      </c>
      <c r="R40" s="35">
        <v>0.763</v>
      </c>
      <c r="S40" s="35">
        <v>0.763</v>
      </c>
      <c r="T40" s="39">
        <f t="shared" si="15"/>
        <v>0</v>
      </c>
    </row>
    <row r="41" s="20" customFormat="1" ht="14.1" customHeight="1" spans="2:20">
      <c r="B41" s="31">
        <v>23</v>
      </c>
      <c r="C41" s="35">
        <v>697</v>
      </c>
      <c r="D41" s="35">
        <v>695.6</v>
      </c>
      <c r="E41" s="36">
        <f t="shared" si="12"/>
        <v>-0.00201265094882113</v>
      </c>
      <c r="F41" s="35">
        <v>0.041</v>
      </c>
      <c r="G41" s="35">
        <v>0.044</v>
      </c>
      <c r="H41" s="36" t="s">
        <v>18</v>
      </c>
      <c r="I41" s="35">
        <v>15.8</v>
      </c>
      <c r="J41" s="35">
        <v>17.1</v>
      </c>
      <c r="K41" s="39" t="s">
        <v>18</v>
      </c>
      <c r="L41" s="35">
        <v>4.052</v>
      </c>
      <c r="M41" s="35">
        <v>4.095</v>
      </c>
      <c r="N41" s="36">
        <f t="shared" si="13"/>
        <v>0.0105006105006105</v>
      </c>
      <c r="O41" s="35">
        <v>2.279</v>
      </c>
      <c r="P41" s="35">
        <v>2.285</v>
      </c>
      <c r="Q41" s="36">
        <f t="shared" si="14"/>
        <v>0.00262582056892789</v>
      </c>
      <c r="R41" s="35">
        <v>0.763</v>
      </c>
      <c r="S41" s="35">
        <v>0.764</v>
      </c>
      <c r="T41" s="39">
        <f t="shared" si="15"/>
        <v>0.00130890052356021</v>
      </c>
    </row>
    <row r="42" s="20" customFormat="1" ht="14.1" customHeight="1" spans="2:20">
      <c r="B42" s="31">
        <v>24</v>
      </c>
      <c r="C42" s="35">
        <v>698.1</v>
      </c>
      <c r="D42" s="35">
        <v>696.3</v>
      </c>
      <c r="E42" s="36">
        <f t="shared" si="12"/>
        <v>-0.0025850926324861</v>
      </c>
      <c r="F42" s="35">
        <v>0.043</v>
      </c>
      <c r="G42" s="35">
        <v>0.045</v>
      </c>
      <c r="H42" s="36" t="s">
        <v>18</v>
      </c>
      <c r="I42" s="35">
        <v>18.2</v>
      </c>
      <c r="J42" s="35">
        <v>9.8</v>
      </c>
      <c r="K42" s="39" t="s">
        <v>18</v>
      </c>
      <c r="L42" s="35">
        <v>4.041</v>
      </c>
      <c r="M42" s="35">
        <v>4.07</v>
      </c>
      <c r="N42" s="36">
        <f t="shared" si="13"/>
        <v>0.0071253071253071</v>
      </c>
      <c r="O42" s="35">
        <v>2.289</v>
      </c>
      <c r="P42" s="35">
        <v>2.276</v>
      </c>
      <c r="Q42" s="36">
        <f t="shared" si="14"/>
        <v>-0.00571177504393688</v>
      </c>
      <c r="R42" s="35">
        <v>0.763</v>
      </c>
      <c r="S42" s="35">
        <v>0.764</v>
      </c>
      <c r="T42" s="39">
        <f t="shared" si="15"/>
        <v>0.00130890052356021</v>
      </c>
    </row>
    <row r="43" s="20" customFormat="1" ht="14.1" customHeight="1" spans="2:20">
      <c r="B43" s="31">
        <v>25</v>
      </c>
      <c r="C43" s="35">
        <v>698.2</v>
      </c>
      <c r="D43" s="35">
        <v>698.6</v>
      </c>
      <c r="E43" s="36">
        <f t="shared" si="12"/>
        <v>0.000572573718866271</v>
      </c>
      <c r="F43" s="35">
        <v>0.049</v>
      </c>
      <c r="G43" s="35">
        <v>0.045</v>
      </c>
      <c r="H43" s="36" t="s">
        <v>18</v>
      </c>
      <c r="I43" s="35">
        <v>11</v>
      </c>
      <c r="J43" s="35">
        <v>17.9</v>
      </c>
      <c r="K43" s="39" t="s">
        <v>18</v>
      </c>
      <c r="L43" s="35">
        <v>3.952</v>
      </c>
      <c r="M43" s="35">
        <v>3.904</v>
      </c>
      <c r="N43" s="36">
        <f t="shared" si="13"/>
        <v>-0.0122950819672131</v>
      </c>
      <c r="O43" s="35">
        <v>2.293</v>
      </c>
      <c r="P43" s="35">
        <v>2.282</v>
      </c>
      <c r="Q43" s="36">
        <f t="shared" si="14"/>
        <v>-0.00482033304119199</v>
      </c>
      <c r="R43" s="35">
        <v>0.762</v>
      </c>
      <c r="S43" s="35">
        <v>0.763</v>
      </c>
      <c r="T43" s="39">
        <f t="shared" si="15"/>
        <v>0.00131061598951507</v>
      </c>
    </row>
    <row r="44" s="20" customFormat="1" ht="14.1" customHeight="1" spans="2:20">
      <c r="B44" s="31">
        <v>26</v>
      </c>
      <c r="C44" s="35">
        <v>702.1</v>
      </c>
      <c r="D44" s="35">
        <v>695.7</v>
      </c>
      <c r="E44" s="36">
        <f t="shared" si="12"/>
        <v>-0.00919936754348135</v>
      </c>
      <c r="F44" s="35">
        <v>0.042</v>
      </c>
      <c r="G44" s="35">
        <v>0.051</v>
      </c>
      <c r="H44" s="36" t="s">
        <v>18</v>
      </c>
      <c r="I44" s="35">
        <v>15.7</v>
      </c>
      <c r="J44" s="35">
        <v>12.2</v>
      </c>
      <c r="K44" s="39" t="s">
        <v>18</v>
      </c>
      <c r="L44" s="35">
        <v>4.016</v>
      </c>
      <c r="M44" s="35">
        <v>3.935</v>
      </c>
      <c r="N44" s="36">
        <f t="shared" si="13"/>
        <v>-0.0205844980940279</v>
      </c>
      <c r="O44" s="35">
        <v>2.316</v>
      </c>
      <c r="P44" s="35">
        <v>2.248</v>
      </c>
      <c r="Q44" s="36">
        <f t="shared" si="14"/>
        <v>-0.0302491103202845</v>
      </c>
      <c r="R44" s="35">
        <v>0.764</v>
      </c>
      <c r="S44" s="35">
        <v>0.763</v>
      </c>
      <c r="T44" s="39">
        <f t="shared" si="15"/>
        <v>-0.00131061598951507</v>
      </c>
    </row>
    <row r="45" s="20" customFormat="1" ht="14.1" customHeight="1" spans="2:20">
      <c r="B45" s="31">
        <v>27</v>
      </c>
      <c r="C45" s="35">
        <v>698.9</v>
      </c>
      <c r="D45" s="35">
        <v>702.1</v>
      </c>
      <c r="E45" s="36">
        <f t="shared" si="12"/>
        <v>0.0045577553055121</v>
      </c>
      <c r="F45" s="35">
        <v>0.046</v>
      </c>
      <c r="G45" s="35">
        <v>0.042</v>
      </c>
      <c r="H45" s="36" t="s">
        <v>18</v>
      </c>
      <c r="I45" s="35">
        <v>14.9</v>
      </c>
      <c r="J45" s="35">
        <v>15.8</v>
      </c>
      <c r="K45" s="39" t="s">
        <v>18</v>
      </c>
      <c r="L45" s="35">
        <v>4.052</v>
      </c>
      <c r="M45" s="35">
        <v>3.926</v>
      </c>
      <c r="N45" s="36">
        <f t="shared" si="13"/>
        <v>-0.0320937340804889</v>
      </c>
      <c r="O45" s="35">
        <v>2.298</v>
      </c>
      <c r="P45" s="35">
        <v>2.284</v>
      </c>
      <c r="Q45" s="36">
        <f t="shared" si="14"/>
        <v>-0.00612959719789853</v>
      </c>
      <c r="R45" s="35">
        <v>0.764</v>
      </c>
      <c r="S45" s="35">
        <v>0.763</v>
      </c>
      <c r="T45" s="39">
        <f t="shared" si="15"/>
        <v>-0.00131061598951507</v>
      </c>
    </row>
    <row r="46" s="20" customFormat="1" ht="14.1" customHeight="1" spans="2:20">
      <c r="B46" s="31">
        <v>28</v>
      </c>
      <c r="C46" s="35">
        <v>695.3</v>
      </c>
      <c r="D46" s="35">
        <v>699.6</v>
      </c>
      <c r="E46" s="36">
        <f t="shared" si="12"/>
        <v>0.00614636935391662</v>
      </c>
      <c r="F46" s="35">
        <v>0.041</v>
      </c>
      <c r="G46" s="35">
        <v>0.048</v>
      </c>
      <c r="H46" s="36" t="s">
        <v>18</v>
      </c>
      <c r="I46" s="35">
        <v>13.8</v>
      </c>
      <c r="J46" s="35">
        <v>14.1</v>
      </c>
      <c r="K46" s="39" t="s">
        <v>18</v>
      </c>
      <c r="L46" s="35">
        <v>3.896</v>
      </c>
      <c r="M46" s="35">
        <v>3.908</v>
      </c>
      <c r="N46" s="36">
        <f t="shared" si="13"/>
        <v>0.00307062436028659</v>
      </c>
      <c r="O46" s="35">
        <v>2.254</v>
      </c>
      <c r="P46" s="35">
        <v>2.271</v>
      </c>
      <c r="Q46" s="36">
        <f t="shared" si="14"/>
        <v>0.007485689123734</v>
      </c>
      <c r="R46" s="35">
        <v>0.762</v>
      </c>
      <c r="S46" s="35">
        <v>0.762</v>
      </c>
      <c r="T46" s="39">
        <f t="shared" si="15"/>
        <v>0</v>
      </c>
    </row>
    <row r="47" s="20" customFormat="1" ht="14.1" customHeight="1" spans="2:20">
      <c r="B47" s="31">
        <v>29</v>
      </c>
      <c r="C47" s="35">
        <v>694.3</v>
      </c>
      <c r="D47" s="35">
        <v>700.5</v>
      </c>
      <c r="E47" s="36">
        <f t="shared" si="12"/>
        <v>0.0088508208422556</v>
      </c>
      <c r="F47" s="35">
        <v>0.044</v>
      </c>
      <c r="G47" s="35">
        <v>0.038</v>
      </c>
      <c r="H47" s="36" t="s">
        <v>18</v>
      </c>
      <c r="I47" s="35">
        <v>15.2</v>
      </c>
      <c r="J47" s="35">
        <v>16.4</v>
      </c>
      <c r="K47" s="39" t="s">
        <v>18</v>
      </c>
      <c r="L47" s="35">
        <v>3.876</v>
      </c>
      <c r="M47" s="35">
        <v>4.042</v>
      </c>
      <c r="N47" s="36">
        <f t="shared" si="13"/>
        <v>0.041068777832756</v>
      </c>
      <c r="O47" s="35">
        <v>2.248</v>
      </c>
      <c r="P47" s="35">
        <v>2.299</v>
      </c>
      <c r="Q47" s="36">
        <f t="shared" si="14"/>
        <v>0.0221835580687254</v>
      </c>
      <c r="R47" s="35">
        <v>0.762</v>
      </c>
      <c r="S47" s="35">
        <v>0.764</v>
      </c>
      <c r="T47" s="39">
        <f t="shared" si="15"/>
        <v>0.00261780104712042</v>
      </c>
    </row>
    <row r="48" s="20" customFormat="1" ht="14.1" customHeight="1" spans="2:20">
      <c r="B48" s="31">
        <v>30</v>
      </c>
      <c r="C48" s="35">
        <v>694.9</v>
      </c>
      <c r="D48" s="35">
        <v>697.3</v>
      </c>
      <c r="E48" s="36">
        <f t="shared" si="12"/>
        <v>0.00344184712462352</v>
      </c>
      <c r="F48" s="35">
        <v>0.04</v>
      </c>
      <c r="G48" s="35">
        <v>0.048</v>
      </c>
      <c r="H48" s="36" t="s">
        <v>18</v>
      </c>
      <c r="I48" s="35">
        <v>14.4</v>
      </c>
      <c r="J48" s="35">
        <v>15.2</v>
      </c>
      <c r="K48" s="39" t="s">
        <v>18</v>
      </c>
      <c r="L48" s="35">
        <v>3.862</v>
      </c>
      <c r="M48" s="35">
        <v>3.86</v>
      </c>
      <c r="N48" s="36">
        <f t="shared" si="13"/>
        <v>-0.000518134715025965</v>
      </c>
      <c r="O48" s="35">
        <v>2.254</v>
      </c>
      <c r="P48" s="35">
        <v>2.289</v>
      </c>
      <c r="Q48" s="36">
        <f t="shared" si="14"/>
        <v>0.0152905198776759</v>
      </c>
      <c r="R48" s="35">
        <v>0.764</v>
      </c>
      <c r="S48" s="35">
        <v>0.764</v>
      </c>
      <c r="T48" s="39">
        <f t="shared" si="15"/>
        <v>0</v>
      </c>
    </row>
    <row r="49" s="20" customFormat="1" ht="14.1" customHeight="1" spans="2:20">
      <c r="B49" s="31">
        <v>31</v>
      </c>
      <c r="C49" s="35">
        <v>699</v>
      </c>
      <c r="D49" s="35">
        <v>699.9</v>
      </c>
      <c r="E49" s="36">
        <f t="shared" si="12"/>
        <v>0.00128589798542646</v>
      </c>
      <c r="F49" s="35">
        <v>0.045</v>
      </c>
      <c r="G49" s="35">
        <v>0.04</v>
      </c>
      <c r="H49" s="36" t="s">
        <v>18</v>
      </c>
      <c r="I49" s="35">
        <v>17.9</v>
      </c>
      <c r="J49" s="35">
        <v>13.5</v>
      </c>
      <c r="K49" s="39" t="s">
        <v>18</v>
      </c>
      <c r="L49" s="35">
        <v>3.852</v>
      </c>
      <c r="M49" s="35">
        <v>4.089</v>
      </c>
      <c r="N49" s="36">
        <f t="shared" si="13"/>
        <v>0.0579603815113721</v>
      </c>
      <c r="O49" s="35">
        <v>2.284</v>
      </c>
      <c r="P49" s="35">
        <v>2.292</v>
      </c>
      <c r="Q49" s="36">
        <f t="shared" si="14"/>
        <v>0.00349040139616056</v>
      </c>
      <c r="R49" s="35">
        <v>0.762</v>
      </c>
      <c r="S49" s="35">
        <v>0.763</v>
      </c>
      <c r="T49" s="39">
        <f t="shared" si="15"/>
        <v>0.00131061598951507</v>
      </c>
    </row>
    <row r="50" s="20" customFormat="1" ht="14.1" customHeight="1" spans="2:20">
      <c r="B50" s="31">
        <v>32</v>
      </c>
      <c r="C50" s="35">
        <v>698.3</v>
      </c>
      <c r="D50" s="35">
        <v>698.1</v>
      </c>
      <c r="E50" s="36">
        <f t="shared" si="12"/>
        <v>-0.000286491906603541</v>
      </c>
      <c r="F50" s="35">
        <v>0.044</v>
      </c>
      <c r="G50" s="35">
        <v>0.045</v>
      </c>
      <c r="H50" s="36" t="s">
        <v>18</v>
      </c>
      <c r="I50" s="35">
        <v>13.2</v>
      </c>
      <c r="J50" s="35">
        <v>20.1</v>
      </c>
      <c r="K50" s="39" t="s">
        <v>18</v>
      </c>
      <c r="L50" s="35">
        <v>4.048</v>
      </c>
      <c r="M50" s="35">
        <v>3.948</v>
      </c>
      <c r="N50" s="36">
        <f t="shared" si="13"/>
        <v>-0.0253292806484296</v>
      </c>
      <c r="O50" s="35">
        <v>2.286</v>
      </c>
      <c r="P50" s="35">
        <v>2.264</v>
      </c>
      <c r="Q50" s="36">
        <f t="shared" si="14"/>
        <v>-0.00971731448763262</v>
      </c>
      <c r="R50" s="35">
        <v>0.763</v>
      </c>
      <c r="S50" s="35">
        <v>0.762</v>
      </c>
      <c r="T50" s="39">
        <f t="shared" si="15"/>
        <v>-0.00131233595800525</v>
      </c>
    </row>
    <row r="51" s="20" customFormat="1" ht="14.1" customHeight="1" spans="2:20">
      <c r="B51" s="31">
        <v>33</v>
      </c>
      <c r="C51" s="35">
        <v>700.7</v>
      </c>
      <c r="D51" s="35">
        <v>702.7</v>
      </c>
      <c r="E51" s="36">
        <f t="shared" si="12"/>
        <v>0.00284616479294151</v>
      </c>
      <c r="F51" s="35">
        <v>0.044</v>
      </c>
      <c r="G51" s="35">
        <v>0.039</v>
      </c>
      <c r="H51" s="36" t="s">
        <v>18</v>
      </c>
      <c r="I51" s="35">
        <v>18.2</v>
      </c>
      <c r="J51" s="35">
        <v>14.9</v>
      </c>
      <c r="K51" s="39" t="s">
        <v>18</v>
      </c>
      <c r="L51" s="35">
        <v>4.049</v>
      </c>
      <c r="M51" s="35">
        <v>3.943</v>
      </c>
      <c r="N51" s="36">
        <f t="shared" si="13"/>
        <v>-0.0268830839462339</v>
      </c>
      <c r="O51" s="35">
        <v>2.305</v>
      </c>
      <c r="P51" s="35">
        <v>2.285</v>
      </c>
      <c r="Q51" s="36">
        <f t="shared" si="14"/>
        <v>-0.00875273522975931</v>
      </c>
      <c r="R51" s="35">
        <v>0.764</v>
      </c>
      <c r="S51" s="35">
        <v>0.763</v>
      </c>
      <c r="T51" s="39">
        <f t="shared" si="15"/>
        <v>-0.00131061598951507</v>
      </c>
    </row>
    <row r="52" s="20" customFormat="1" ht="14.1" customHeight="1" spans="2:20">
      <c r="B52" s="31">
        <v>34</v>
      </c>
      <c r="C52" s="35">
        <v>692.8</v>
      </c>
      <c r="D52" s="35">
        <v>696.9</v>
      </c>
      <c r="E52" s="36">
        <f t="shared" si="12"/>
        <v>0.00588319701535374</v>
      </c>
      <c r="F52" s="35">
        <v>0.041</v>
      </c>
      <c r="G52" s="35">
        <v>0.044</v>
      </c>
      <c r="H52" s="36" t="s">
        <v>18</v>
      </c>
      <c r="I52" s="35">
        <v>14.4</v>
      </c>
      <c r="J52" s="35">
        <v>9.4</v>
      </c>
      <c r="K52" s="39" t="s">
        <v>18</v>
      </c>
      <c r="L52" s="35">
        <v>3.933</v>
      </c>
      <c r="M52" s="35">
        <v>3.859</v>
      </c>
      <c r="N52" s="36">
        <f t="shared" si="13"/>
        <v>-0.0191759523192537</v>
      </c>
      <c r="O52" s="35">
        <v>2.257</v>
      </c>
      <c r="P52" s="35">
        <v>2.252</v>
      </c>
      <c r="Q52" s="36">
        <f t="shared" si="14"/>
        <v>-0.00222024866785095</v>
      </c>
      <c r="R52" s="35">
        <v>0.763</v>
      </c>
      <c r="S52" s="35">
        <v>0.762</v>
      </c>
      <c r="T52" s="39">
        <f t="shared" si="15"/>
        <v>-0.00131233595800525</v>
      </c>
    </row>
    <row r="53" s="20" customFormat="1" ht="14.1" customHeight="1" spans="2:20">
      <c r="B53" s="31">
        <v>35</v>
      </c>
      <c r="C53" s="35">
        <v>693</v>
      </c>
      <c r="D53" s="35">
        <v>696.3</v>
      </c>
      <c r="E53" s="36">
        <f t="shared" si="12"/>
        <v>0.00473933649289093</v>
      </c>
      <c r="F53" s="35">
        <v>0.048</v>
      </c>
      <c r="G53" s="35">
        <v>0.044</v>
      </c>
      <c r="H53" s="36" t="s">
        <v>18</v>
      </c>
      <c r="I53" s="35">
        <v>14.8</v>
      </c>
      <c r="J53" s="35">
        <v>16.2</v>
      </c>
      <c r="K53" s="39" t="s">
        <v>18</v>
      </c>
      <c r="L53" s="35">
        <v>4.03</v>
      </c>
      <c r="M53" s="35">
        <v>3.957</v>
      </c>
      <c r="N53" s="36">
        <f t="shared" si="13"/>
        <v>-0.0184483194339147</v>
      </c>
      <c r="O53" s="35">
        <v>2.28</v>
      </c>
      <c r="P53" s="35">
        <v>2.259</v>
      </c>
      <c r="Q53" s="36">
        <f t="shared" si="14"/>
        <v>-0.00929614873837977</v>
      </c>
      <c r="R53" s="35">
        <v>0.764</v>
      </c>
      <c r="S53" s="35">
        <v>0.763</v>
      </c>
      <c r="T53" s="39">
        <f t="shared" si="15"/>
        <v>-0.00131061598951507</v>
      </c>
    </row>
    <row r="54" s="20" customFormat="1" ht="14.1" customHeight="1" spans="2:20">
      <c r="B54" s="31">
        <v>36</v>
      </c>
      <c r="C54" s="35">
        <v>693.3</v>
      </c>
      <c r="D54" s="35">
        <v>690.1</v>
      </c>
      <c r="E54" s="36">
        <f t="shared" si="12"/>
        <v>-0.00463700912911162</v>
      </c>
      <c r="F54" s="35">
        <v>0.039</v>
      </c>
      <c r="G54" s="35">
        <v>0.049</v>
      </c>
      <c r="H54" s="36" t="s">
        <v>18</v>
      </c>
      <c r="I54" s="35">
        <v>16.8</v>
      </c>
      <c r="J54" s="35">
        <v>16.2</v>
      </c>
      <c r="K54" s="39" t="s">
        <v>18</v>
      </c>
      <c r="L54" s="35">
        <v>3.903</v>
      </c>
      <c r="M54" s="35">
        <v>3.818</v>
      </c>
      <c r="N54" s="36">
        <f t="shared" si="13"/>
        <v>-0.0222629649030906</v>
      </c>
      <c r="O54" s="35">
        <v>2.264</v>
      </c>
      <c r="P54" s="35">
        <v>2.227</v>
      </c>
      <c r="Q54" s="36">
        <f t="shared" si="14"/>
        <v>-0.016614279299506</v>
      </c>
      <c r="R54" s="35">
        <v>0.763</v>
      </c>
      <c r="S54" s="35">
        <v>0.763</v>
      </c>
      <c r="T54" s="39">
        <f t="shared" si="15"/>
        <v>0</v>
      </c>
    </row>
    <row r="55" s="20" customFormat="1" ht="14.1" customHeight="1" spans="2:20">
      <c r="B55" s="31">
        <v>37</v>
      </c>
      <c r="C55" s="35">
        <v>697.2</v>
      </c>
      <c r="D55" s="35">
        <v>702.5</v>
      </c>
      <c r="E55" s="36">
        <f t="shared" si="12"/>
        <v>0.00754448398576506</v>
      </c>
      <c r="F55" s="35">
        <v>0.048</v>
      </c>
      <c r="G55" s="35">
        <v>0.046</v>
      </c>
      <c r="H55" s="36" t="s">
        <v>18</v>
      </c>
      <c r="I55" s="35">
        <v>17.4</v>
      </c>
      <c r="J55" s="35">
        <v>16.8</v>
      </c>
      <c r="K55" s="39" t="s">
        <v>18</v>
      </c>
      <c r="L55" s="35">
        <v>4.059</v>
      </c>
      <c r="M55" s="35">
        <v>3.995</v>
      </c>
      <c r="N55" s="36">
        <f t="shared" si="13"/>
        <v>-0.0160200250312891</v>
      </c>
      <c r="O55" s="35">
        <v>2.288</v>
      </c>
      <c r="P55" s="35">
        <v>2.313</v>
      </c>
      <c r="Q55" s="36">
        <f t="shared" si="14"/>
        <v>0.0108084738434935</v>
      </c>
      <c r="R55" s="35">
        <v>0.764</v>
      </c>
      <c r="S55" s="35">
        <v>0.763</v>
      </c>
      <c r="T55" s="39">
        <f t="shared" si="15"/>
        <v>-0.00131061598951507</v>
      </c>
    </row>
    <row r="56" s="20" customFormat="1" ht="14.1" customHeight="1" spans="2:20">
      <c r="B56" s="31">
        <v>38</v>
      </c>
      <c r="C56" s="35">
        <v>694.8</v>
      </c>
      <c r="D56" s="35">
        <v>698.4</v>
      </c>
      <c r="E56" s="36">
        <f t="shared" si="12"/>
        <v>0.00515463917525776</v>
      </c>
      <c r="F56" s="35">
        <v>0.046</v>
      </c>
      <c r="G56" s="35">
        <v>0.05</v>
      </c>
      <c r="H56" s="36" t="s">
        <v>18</v>
      </c>
      <c r="I56" s="35">
        <v>14.5</v>
      </c>
      <c r="J56" s="35">
        <v>11</v>
      </c>
      <c r="K56" s="39" t="s">
        <v>18</v>
      </c>
      <c r="L56" s="35">
        <v>3.852</v>
      </c>
      <c r="M56" s="35">
        <v>3.934</v>
      </c>
      <c r="N56" s="36">
        <f t="shared" si="13"/>
        <v>0.0208439247585156</v>
      </c>
      <c r="O56" s="35">
        <v>2.247</v>
      </c>
      <c r="P56" s="35">
        <v>2.28</v>
      </c>
      <c r="Q56" s="36">
        <f t="shared" si="14"/>
        <v>0.0144736842105263</v>
      </c>
      <c r="R56" s="35">
        <v>0.762</v>
      </c>
      <c r="S56" s="35">
        <v>0.763</v>
      </c>
      <c r="T56" s="39">
        <f t="shared" si="15"/>
        <v>0.00131061598951507</v>
      </c>
    </row>
    <row r="57" s="20" customFormat="1" ht="14.1" customHeight="1" spans="2:20">
      <c r="B57" s="31">
        <v>39</v>
      </c>
      <c r="C57" s="35">
        <v>697.9</v>
      </c>
      <c r="D57" s="35">
        <v>697.1</v>
      </c>
      <c r="E57" s="36">
        <f t="shared" si="12"/>
        <v>-0.00114761153349585</v>
      </c>
      <c r="F57" s="35">
        <v>0.047</v>
      </c>
      <c r="G57" s="35">
        <v>0.04</v>
      </c>
      <c r="H57" s="36" t="s">
        <v>18</v>
      </c>
      <c r="I57" s="35">
        <v>12.5</v>
      </c>
      <c r="J57" s="35">
        <v>14.4</v>
      </c>
      <c r="K57" s="39" t="s">
        <v>18</v>
      </c>
      <c r="L57" s="35">
        <v>4.054</v>
      </c>
      <c r="M57" s="35">
        <v>3.903</v>
      </c>
      <c r="N57" s="36">
        <f t="shared" si="13"/>
        <v>-0.0386881885728927</v>
      </c>
      <c r="O57" s="35">
        <v>2.288</v>
      </c>
      <c r="P57" s="35">
        <v>2.277</v>
      </c>
      <c r="Q57" s="36">
        <f t="shared" si="14"/>
        <v>-0.00483091787439599</v>
      </c>
      <c r="R57" s="35">
        <v>0.763</v>
      </c>
      <c r="S57" s="35">
        <v>0.762</v>
      </c>
      <c r="T57" s="39">
        <f t="shared" si="15"/>
        <v>-0.00131233595800525</v>
      </c>
    </row>
    <row r="58" s="20" customFormat="1" ht="14.1" customHeight="1" spans="2:20">
      <c r="B58" s="31">
        <v>40</v>
      </c>
      <c r="C58" s="35">
        <v>697.7</v>
      </c>
      <c r="D58" s="35">
        <v>696.1</v>
      </c>
      <c r="E58" s="36">
        <f t="shared" si="12"/>
        <v>-0.00229852032753918</v>
      </c>
      <c r="F58" s="35">
        <v>0.045</v>
      </c>
      <c r="G58" s="35">
        <v>0.05</v>
      </c>
      <c r="H58" s="36" t="s">
        <v>18</v>
      </c>
      <c r="I58" s="35">
        <v>12.2</v>
      </c>
      <c r="J58" s="35">
        <v>15.3</v>
      </c>
      <c r="K58" s="39" t="s">
        <v>18</v>
      </c>
      <c r="L58" s="35">
        <v>3.864</v>
      </c>
      <c r="M58" s="35">
        <v>3.802</v>
      </c>
      <c r="N58" s="36">
        <f t="shared" si="13"/>
        <v>-0.0163072067332982</v>
      </c>
      <c r="O58" s="35">
        <v>2.277</v>
      </c>
      <c r="P58" s="35">
        <v>2.245</v>
      </c>
      <c r="Q58" s="36">
        <f t="shared" si="14"/>
        <v>-0.0142538975501114</v>
      </c>
      <c r="R58" s="35">
        <v>0.764</v>
      </c>
      <c r="S58" s="35">
        <v>0.762</v>
      </c>
      <c r="T58" s="39">
        <f t="shared" si="15"/>
        <v>-0.0026246719160105</v>
      </c>
    </row>
    <row r="59" s="20" customFormat="1" ht="14.1" customHeight="1" spans="2:20">
      <c r="B59" s="31">
        <v>41</v>
      </c>
      <c r="C59" s="35">
        <v>706.1</v>
      </c>
      <c r="D59" s="35">
        <v>688.7</v>
      </c>
      <c r="E59" s="36">
        <f t="shared" si="12"/>
        <v>-0.0252649920139393</v>
      </c>
      <c r="F59" s="35">
        <v>0.048</v>
      </c>
      <c r="G59" s="35">
        <v>0.039</v>
      </c>
      <c r="H59" s="36" t="s">
        <v>18</v>
      </c>
      <c r="I59" s="35">
        <v>18.7</v>
      </c>
      <c r="J59" s="35">
        <v>12.1</v>
      </c>
      <c r="K59" s="39" t="s">
        <v>18</v>
      </c>
      <c r="L59" s="35">
        <v>4.012</v>
      </c>
      <c r="M59" s="35">
        <v>3.796</v>
      </c>
      <c r="N59" s="36">
        <f t="shared" si="13"/>
        <v>-0.0569020021074815</v>
      </c>
      <c r="O59" s="35">
        <v>2.331</v>
      </c>
      <c r="P59" s="35">
        <v>2.212</v>
      </c>
      <c r="Q59" s="36">
        <f t="shared" si="14"/>
        <v>-0.0537974683544303</v>
      </c>
      <c r="R59" s="35">
        <v>0.764</v>
      </c>
      <c r="S59" s="35">
        <v>0.763</v>
      </c>
      <c r="T59" s="39">
        <f t="shared" si="15"/>
        <v>-0.00131061598951507</v>
      </c>
    </row>
    <row r="60" s="20" customFormat="1" ht="14.1" customHeight="1" spans="2:20">
      <c r="B60" s="31">
        <v>42</v>
      </c>
      <c r="C60" s="35">
        <v>695.6</v>
      </c>
      <c r="D60" s="35">
        <v>694.8</v>
      </c>
      <c r="E60" s="36">
        <f t="shared" si="12"/>
        <v>-0.00115141047783545</v>
      </c>
      <c r="F60" s="35">
        <v>0.046</v>
      </c>
      <c r="G60" s="35">
        <v>0.039</v>
      </c>
      <c r="H60" s="36" t="s">
        <v>18</v>
      </c>
      <c r="I60" s="35">
        <v>13.4</v>
      </c>
      <c r="J60" s="35">
        <v>14.4</v>
      </c>
      <c r="K60" s="39" t="s">
        <v>18</v>
      </c>
      <c r="L60" s="35">
        <v>3.821</v>
      </c>
      <c r="M60" s="35">
        <v>4.076</v>
      </c>
      <c r="N60" s="36">
        <f t="shared" si="13"/>
        <v>0.0625613346418056</v>
      </c>
      <c r="O60" s="35">
        <v>2.244</v>
      </c>
      <c r="P60" s="35">
        <v>2.27</v>
      </c>
      <c r="Q60" s="36">
        <f t="shared" si="14"/>
        <v>0.011453744493392</v>
      </c>
      <c r="R60" s="35">
        <v>0.762</v>
      </c>
      <c r="S60" s="35">
        <v>0.765</v>
      </c>
      <c r="T60" s="39">
        <f t="shared" si="15"/>
        <v>0.00392156862745098</v>
      </c>
    </row>
    <row r="61" s="20" customFormat="1" ht="14.1" customHeight="1" spans="2:20">
      <c r="B61" s="31">
        <v>43</v>
      </c>
      <c r="C61" s="35">
        <v>698.2</v>
      </c>
      <c r="D61" s="35">
        <v>697.8</v>
      </c>
      <c r="E61" s="36">
        <f t="shared" si="12"/>
        <v>-0.000573230151906121</v>
      </c>
      <c r="F61" s="35">
        <v>0.045</v>
      </c>
      <c r="G61" s="35">
        <v>0.043</v>
      </c>
      <c r="H61" s="36" t="s">
        <v>18</v>
      </c>
      <c r="I61" s="35">
        <v>18.7</v>
      </c>
      <c r="J61" s="35">
        <v>16.2</v>
      </c>
      <c r="K61" s="39" t="s">
        <v>18</v>
      </c>
      <c r="L61" s="35">
        <v>4.023</v>
      </c>
      <c r="M61" s="35">
        <v>3.858</v>
      </c>
      <c r="N61" s="36">
        <f t="shared" si="13"/>
        <v>-0.0427682737169517</v>
      </c>
      <c r="O61" s="35">
        <v>2.283</v>
      </c>
      <c r="P61" s="35">
        <v>2.288</v>
      </c>
      <c r="Q61" s="36">
        <f t="shared" si="14"/>
        <v>0.00218531468531464</v>
      </c>
      <c r="R61" s="35">
        <v>0.764</v>
      </c>
      <c r="S61" s="35">
        <v>0.764</v>
      </c>
      <c r="T61" s="39">
        <f t="shared" si="15"/>
        <v>0</v>
      </c>
    </row>
    <row r="62" s="20" customFormat="1" ht="14.1" customHeight="1" spans="2:20">
      <c r="B62" s="31">
        <v>44</v>
      </c>
      <c r="C62" s="35">
        <v>701.2</v>
      </c>
      <c r="D62" s="35">
        <v>696.1</v>
      </c>
      <c r="E62" s="36">
        <f t="shared" si="12"/>
        <v>-0.00732653354403106</v>
      </c>
      <c r="F62" s="35">
        <v>0.05</v>
      </c>
      <c r="G62" s="35">
        <v>0.045</v>
      </c>
      <c r="H62" s="36" t="s">
        <v>18</v>
      </c>
      <c r="I62" s="35">
        <v>17.4</v>
      </c>
      <c r="J62" s="35">
        <v>13.6</v>
      </c>
      <c r="K62" s="39" t="s">
        <v>18</v>
      </c>
      <c r="L62" s="35">
        <v>3.886</v>
      </c>
      <c r="M62" s="35">
        <v>3.998</v>
      </c>
      <c r="N62" s="36">
        <f t="shared" si="13"/>
        <v>0.0280140070035018</v>
      </c>
      <c r="O62" s="35">
        <v>2.299</v>
      </c>
      <c r="P62" s="35">
        <v>2.283</v>
      </c>
      <c r="Q62" s="36">
        <f t="shared" si="14"/>
        <v>-0.00700832238282962</v>
      </c>
      <c r="R62" s="35">
        <v>0.763</v>
      </c>
      <c r="S62" s="35">
        <v>0.763</v>
      </c>
      <c r="T62" s="39">
        <f t="shared" si="15"/>
        <v>0</v>
      </c>
    </row>
    <row r="63" s="20" customFormat="1" ht="14.1" customHeight="1" spans="2:20">
      <c r="B63" s="31">
        <v>45</v>
      </c>
      <c r="C63" s="35">
        <v>698.7</v>
      </c>
      <c r="D63" s="35">
        <v>692.7</v>
      </c>
      <c r="E63" s="36">
        <f t="shared" si="12"/>
        <v>-0.0086617583369424</v>
      </c>
      <c r="F63" s="35">
        <v>0.048</v>
      </c>
      <c r="G63" s="35">
        <v>0.042</v>
      </c>
      <c r="H63" s="36" t="s">
        <v>18</v>
      </c>
      <c r="I63" s="35">
        <v>16.5</v>
      </c>
      <c r="J63" s="35">
        <v>14</v>
      </c>
      <c r="K63" s="39" t="s">
        <v>18</v>
      </c>
      <c r="L63" s="35">
        <v>3.893</v>
      </c>
      <c r="M63" s="35">
        <v>3.896</v>
      </c>
      <c r="N63" s="36">
        <f t="shared" si="13"/>
        <v>0.000770020533880933</v>
      </c>
      <c r="O63" s="35">
        <v>2.26</v>
      </c>
      <c r="P63" s="35">
        <v>2.26</v>
      </c>
      <c r="Q63" s="36">
        <f t="shared" si="14"/>
        <v>0</v>
      </c>
      <c r="R63" s="35">
        <v>0.762</v>
      </c>
      <c r="S63" s="35">
        <v>0.762</v>
      </c>
      <c r="T63" s="39">
        <f t="shared" si="15"/>
        <v>0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60" zoomScaleNormal="160" workbookViewId="0">
      <selection activeCell="U11" sqref="U11"/>
    </sheetView>
  </sheetViews>
  <sheetFormatPr defaultColWidth="7" defaultRowHeight="12.75"/>
  <cols>
    <col min="1" max="1" width="1.125" style="21" customWidth="1"/>
    <col min="2" max="2" width="8.625" style="21" customWidth="1"/>
    <col min="3" max="20" width="5.75" style="21" customWidth="1"/>
    <col min="21" max="16384" width="7" style="21"/>
  </cols>
  <sheetData>
    <row r="1" ht="32.1" customHeight="1" spans="2:20">
      <c r="B1" s="22" t="s">
        <v>58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59</v>
      </c>
      <c r="C3" s="24"/>
      <c r="D3" s="25" t="s">
        <v>109</v>
      </c>
      <c r="E3" s="25"/>
      <c r="F3" s="25"/>
      <c r="G3" s="26"/>
      <c r="H3" s="26"/>
      <c r="I3" s="24" t="s">
        <v>61</v>
      </c>
      <c r="J3" s="24"/>
      <c r="K3" s="25" t="s">
        <v>62</v>
      </c>
      <c r="L3" s="25"/>
      <c r="M3" s="25"/>
      <c r="O3" s="37"/>
      <c r="P3" s="24" t="s">
        <v>63</v>
      </c>
      <c r="Q3" s="24"/>
      <c r="R3" s="40" t="s">
        <v>110</v>
      </c>
      <c r="S3" s="41"/>
      <c r="T3" s="41"/>
    </row>
    <row r="4" ht="6.6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65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66</v>
      </c>
      <c r="C6" s="23"/>
      <c r="D6" s="23"/>
      <c r="E6" s="23"/>
      <c r="G6" s="28" t="s">
        <v>67</v>
      </c>
      <c r="H6" s="28"/>
      <c r="I6" s="28"/>
      <c r="J6" s="28"/>
      <c r="K6" s="28"/>
      <c r="N6" s="19" t="s">
        <v>68</v>
      </c>
      <c r="Q6" s="42"/>
      <c r="R6" s="42"/>
      <c r="S6" s="42"/>
    </row>
    <row r="7" s="19" customFormat="1" ht="15.6" customHeight="1" spans="2:20">
      <c r="B7" s="23" t="s">
        <v>69</v>
      </c>
      <c r="C7" s="23"/>
      <c r="D7" s="23"/>
      <c r="E7" s="23"/>
      <c r="F7" s="38" t="s">
        <v>111</v>
      </c>
      <c r="G7" s="38"/>
      <c r="H7" s="38"/>
      <c r="I7" s="38"/>
      <c r="J7" s="38"/>
      <c r="K7" s="38"/>
      <c r="N7" s="23" t="s">
        <v>71</v>
      </c>
      <c r="O7" s="23"/>
      <c r="P7" s="38" t="s">
        <v>112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73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74</v>
      </c>
      <c r="C10" s="31" t="s">
        <v>75</v>
      </c>
      <c r="D10" s="31"/>
      <c r="E10" s="31"/>
      <c r="F10" s="31" t="s">
        <v>76</v>
      </c>
      <c r="G10" s="31"/>
      <c r="H10" s="31"/>
      <c r="I10" s="31" t="s">
        <v>77</v>
      </c>
      <c r="J10" s="31"/>
      <c r="K10" s="31"/>
      <c r="L10" s="31" t="s">
        <v>78</v>
      </c>
      <c r="M10" s="31"/>
      <c r="N10" s="31"/>
      <c r="O10" s="31" t="s">
        <v>79</v>
      </c>
      <c r="P10" s="31"/>
      <c r="Q10" s="31"/>
      <c r="R10" s="31" t="s">
        <v>80</v>
      </c>
      <c r="S10" s="31"/>
      <c r="T10" s="31"/>
    </row>
    <row r="11" ht="14.1" customHeight="1" spans="2:20">
      <c r="B11" s="31" t="s">
        <v>81</v>
      </c>
      <c r="C11" s="31" t="s">
        <v>82</v>
      </c>
      <c r="D11" s="31"/>
      <c r="E11" s="31"/>
      <c r="F11" s="31" t="s">
        <v>83</v>
      </c>
      <c r="G11" s="31"/>
      <c r="H11" s="31"/>
      <c r="I11" s="31" t="s">
        <v>84</v>
      </c>
      <c r="J11" s="31"/>
      <c r="K11" s="31"/>
      <c r="L11" s="31" t="s">
        <v>85</v>
      </c>
      <c r="M11" s="31"/>
      <c r="N11" s="31"/>
      <c r="O11" s="31" t="s">
        <v>86</v>
      </c>
      <c r="P11" s="31"/>
      <c r="Q11" s="31"/>
      <c r="R11" s="31" t="s">
        <v>87</v>
      </c>
      <c r="S11" s="31"/>
      <c r="T11" s="31"/>
    </row>
    <row r="12" ht="14.1" customHeight="1" spans="2:20">
      <c r="B12" s="31" t="s">
        <v>88</v>
      </c>
      <c r="C12" s="32" t="s">
        <v>89</v>
      </c>
      <c r="D12" s="32"/>
      <c r="E12" s="32"/>
      <c r="F12" s="32" t="s">
        <v>18</v>
      </c>
      <c r="G12" s="32" t="s">
        <v>90</v>
      </c>
      <c r="H12" s="32" t="s">
        <v>90</v>
      </c>
      <c r="I12" s="32" t="s">
        <v>18</v>
      </c>
      <c r="J12" s="32" t="s">
        <v>90</v>
      </c>
      <c r="K12" s="32" t="s">
        <v>90</v>
      </c>
      <c r="L12" s="32" t="s">
        <v>91</v>
      </c>
      <c r="M12" s="32"/>
      <c r="N12" s="32"/>
      <c r="O12" s="32" t="s">
        <v>92</v>
      </c>
      <c r="P12" s="32" t="s">
        <v>93</v>
      </c>
      <c r="Q12" s="32" t="s">
        <v>93</v>
      </c>
      <c r="R12" s="32" t="s">
        <v>94</v>
      </c>
      <c r="S12" s="32" t="s">
        <v>90</v>
      </c>
      <c r="T12" s="32" t="s">
        <v>90</v>
      </c>
    </row>
    <row r="13" ht="14.1" customHeight="1" spans="2:20">
      <c r="B13" s="31" t="s">
        <v>95</v>
      </c>
      <c r="C13" s="32" t="s">
        <v>18</v>
      </c>
      <c r="D13" s="32"/>
      <c r="E13" s="32"/>
      <c r="F13" s="33" t="s">
        <v>96</v>
      </c>
      <c r="G13" s="32" t="s">
        <v>93</v>
      </c>
      <c r="H13" s="32" t="s">
        <v>93</v>
      </c>
      <c r="I13" s="32" t="s">
        <v>97</v>
      </c>
      <c r="J13" s="32"/>
      <c r="K13" s="32"/>
      <c r="L13" s="32" t="s">
        <v>98</v>
      </c>
      <c r="M13" s="32"/>
      <c r="N13" s="32"/>
      <c r="O13" s="32" t="s">
        <v>99</v>
      </c>
      <c r="P13" s="32" t="s">
        <v>93</v>
      </c>
      <c r="Q13" s="32" t="s">
        <v>93</v>
      </c>
      <c r="R13" s="32" t="s">
        <v>100</v>
      </c>
      <c r="S13" s="32" t="s">
        <v>93</v>
      </c>
      <c r="T13" s="32" t="s">
        <v>93</v>
      </c>
    </row>
    <row r="14" ht="14.1" customHeight="1" spans="2:20">
      <c r="B14" s="31" t="s">
        <v>101</v>
      </c>
      <c r="C14" s="34">
        <f t="shared" ref="C14:G14" si="0">MIN(C44:C63)</f>
        <v>692.6</v>
      </c>
      <c r="D14" s="34">
        <f t="shared" si="0"/>
        <v>689.9</v>
      </c>
      <c r="E14" s="34" t="s">
        <v>18</v>
      </c>
      <c r="F14" s="34">
        <f t="shared" si="0"/>
        <v>0.042</v>
      </c>
      <c r="G14" s="34">
        <f t="shared" si="0"/>
        <v>0.036</v>
      </c>
      <c r="H14" s="34" t="s">
        <v>18</v>
      </c>
      <c r="I14" s="34">
        <f t="shared" ref="I14:M14" si="1">MIN(I44:I63)</f>
        <v>3.862</v>
      </c>
      <c r="J14" s="34">
        <f t="shared" si="1"/>
        <v>3.844</v>
      </c>
      <c r="K14" s="34" t="s">
        <v>18</v>
      </c>
      <c r="L14" s="34">
        <f t="shared" si="1"/>
        <v>3.862</v>
      </c>
      <c r="M14" s="34">
        <f t="shared" si="1"/>
        <v>3.864</v>
      </c>
      <c r="N14" s="34" t="s">
        <v>18</v>
      </c>
      <c r="O14" s="34">
        <f t="shared" ref="O14:S14" si="2">MIN(O44:O63)</f>
        <v>2.246</v>
      </c>
      <c r="P14" s="34">
        <f t="shared" si="2"/>
        <v>2.243</v>
      </c>
      <c r="Q14" s="34" t="s">
        <v>18</v>
      </c>
      <c r="R14" s="34">
        <f t="shared" si="2"/>
        <v>0.762</v>
      </c>
      <c r="S14" s="34">
        <f t="shared" si="2"/>
        <v>0.762</v>
      </c>
      <c r="T14" s="34" t="s">
        <v>18</v>
      </c>
    </row>
    <row r="15" ht="14.1" customHeight="1" spans="2:20">
      <c r="B15" s="31" t="s">
        <v>102</v>
      </c>
      <c r="C15" s="34">
        <f t="shared" ref="C15:G15" si="3">MAX(C44:C63)</f>
        <v>702.4</v>
      </c>
      <c r="D15" s="34">
        <f t="shared" si="3"/>
        <v>704.1</v>
      </c>
      <c r="E15" s="34" t="s">
        <v>18</v>
      </c>
      <c r="F15" s="34">
        <f t="shared" si="3"/>
        <v>0.055</v>
      </c>
      <c r="G15" s="34">
        <f t="shared" si="3"/>
        <v>0.069</v>
      </c>
      <c r="H15" s="34" t="s">
        <v>18</v>
      </c>
      <c r="I15" s="34">
        <f t="shared" ref="I15:M15" si="4">MAX(I44:I63)</f>
        <v>4.113</v>
      </c>
      <c r="J15" s="34">
        <f t="shared" si="4"/>
        <v>4.135</v>
      </c>
      <c r="K15" s="34" t="s">
        <v>18</v>
      </c>
      <c r="L15" s="34">
        <f t="shared" si="4"/>
        <v>4.057</v>
      </c>
      <c r="M15" s="34">
        <f t="shared" si="4"/>
        <v>4.135</v>
      </c>
      <c r="N15" s="34" t="s">
        <v>18</v>
      </c>
      <c r="O15" s="34">
        <f t="shared" ref="O15:S15" si="5">MAX(O44:O63)</f>
        <v>2.311</v>
      </c>
      <c r="P15" s="34">
        <f t="shared" si="5"/>
        <v>2.323</v>
      </c>
      <c r="Q15" s="34" t="s">
        <v>18</v>
      </c>
      <c r="R15" s="34">
        <f t="shared" si="5"/>
        <v>0.767</v>
      </c>
      <c r="S15" s="34">
        <f t="shared" si="5"/>
        <v>0.764</v>
      </c>
      <c r="T15" s="34" t="s">
        <v>18</v>
      </c>
    </row>
    <row r="16" ht="14.1" customHeight="1" spans="2:20">
      <c r="B16" s="31" t="s">
        <v>103</v>
      </c>
      <c r="C16" s="34">
        <f t="shared" ref="C16:G16" si="6">AVERAGE(C44:C63)</f>
        <v>697.515</v>
      </c>
      <c r="D16" s="34">
        <f t="shared" si="6"/>
        <v>697.545</v>
      </c>
      <c r="E16" s="34" t="s">
        <v>18</v>
      </c>
      <c r="F16" s="34">
        <f t="shared" si="6"/>
        <v>0.0474</v>
      </c>
      <c r="G16" s="34">
        <f t="shared" si="6"/>
        <v>0.04735</v>
      </c>
      <c r="H16" s="34" t="s">
        <v>18</v>
      </c>
      <c r="I16" s="34">
        <f t="shared" ref="I16:M16" si="7">AVERAGE(I44:I63)</f>
        <v>3.98485</v>
      </c>
      <c r="J16" s="34">
        <f t="shared" si="7"/>
        <v>3.9771</v>
      </c>
      <c r="K16" s="34" t="s">
        <v>18</v>
      </c>
      <c r="L16" s="34">
        <f t="shared" si="7"/>
        <v>3.97485</v>
      </c>
      <c r="M16" s="34">
        <f t="shared" si="7"/>
        <v>3.9871</v>
      </c>
      <c r="N16" s="34" t="s">
        <v>18</v>
      </c>
      <c r="O16" s="34">
        <f t="shared" ref="O16:S16" si="8">AVERAGE(O44:O63)</f>
        <v>2.2721</v>
      </c>
      <c r="P16" s="34">
        <f t="shared" si="8"/>
        <v>2.28605</v>
      </c>
      <c r="Q16" s="34" t="s">
        <v>18</v>
      </c>
      <c r="R16" s="34">
        <f t="shared" si="8"/>
        <v>0.764</v>
      </c>
      <c r="S16" s="34">
        <f t="shared" si="8"/>
        <v>0.76315</v>
      </c>
      <c r="T16" s="34" t="s">
        <v>18</v>
      </c>
    </row>
    <row r="17" ht="14.1" customHeight="1" spans="2:20">
      <c r="B17" s="31" t="s">
        <v>104</v>
      </c>
      <c r="C17" s="34">
        <f t="shared" ref="C17:G17" si="9">STDEVP(C44:C63)</f>
        <v>2.17652819876058</v>
      </c>
      <c r="D17" s="34">
        <f t="shared" si="9"/>
        <v>3.57819437705667</v>
      </c>
      <c r="E17" s="34" t="s">
        <v>18</v>
      </c>
      <c r="F17" s="34">
        <f t="shared" si="9"/>
        <v>0.00267207784317748</v>
      </c>
      <c r="G17" s="34">
        <f t="shared" si="9"/>
        <v>0.00629503772824278</v>
      </c>
      <c r="H17" s="34" t="s">
        <v>18</v>
      </c>
      <c r="I17" s="34">
        <f t="shared" ref="I17:M17" si="10">STDEVP(I44:I63)</f>
        <v>0.0636955846193439</v>
      </c>
      <c r="J17" s="34">
        <f t="shared" si="10"/>
        <v>0.082388652131225</v>
      </c>
      <c r="K17" s="34" t="s">
        <v>18</v>
      </c>
      <c r="L17" s="34">
        <f t="shared" si="10"/>
        <v>0.0582591409136798</v>
      </c>
      <c r="M17" s="34">
        <f t="shared" si="10"/>
        <v>0.0776266062635743</v>
      </c>
      <c r="N17" s="34" t="s">
        <v>18</v>
      </c>
      <c r="O17" s="34">
        <f t="shared" ref="O17:S17" si="11">STDEVP(O44:O63)</f>
        <v>0.0179635742545853</v>
      </c>
      <c r="P17" s="34">
        <f t="shared" si="11"/>
        <v>0.0215533640065768</v>
      </c>
      <c r="Q17" s="34" t="s">
        <v>18</v>
      </c>
      <c r="R17" s="34">
        <f t="shared" si="11"/>
        <v>0.00114017542509914</v>
      </c>
      <c r="S17" s="34">
        <f t="shared" si="11"/>
        <v>0.000726291952316698</v>
      </c>
      <c r="T17" s="34" t="s">
        <v>18</v>
      </c>
    </row>
    <row r="18" ht="14.1" customHeight="1" spans="2:20">
      <c r="B18" s="31" t="s">
        <v>105</v>
      </c>
      <c r="C18" s="34" t="s">
        <v>106</v>
      </c>
      <c r="D18" s="34" t="s">
        <v>107</v>
      </c>
      <c r="E18" s="34" t="s">
        <v>108</v>
      </c>
      <c r="F18" s="34" t="s">
        <v>106</v>
      </c>
      <c r="G18" s="34" t="s">
        <v>107</v>
      </c>
      <c r="H18" s="34" t="s">
        <v>108</v>
      </c>
      <c r="I18" s="34" t="s">
        <v>106</v>
      </c>
      <c r="J18" s="34" t="s">
        <v>107</v>
      </c>
      <c r="K18" s="34" t="s">
        <v>108</v>
      </c>
      <c r="L18" s="34" t="s">
        <v>106</v>
      </c>
      <c r="M18" s="34" t="s">
        <v>107</v>
      </c>
      <c r="N18" s="34" t="s">
        <v>108</v>
      </c>
      <c r="O18" s="34" t="s">
        <v>106</v>
      </c>
      <c r="P18" s="34" t="s">
        <v>107</v>
      </c>
      <c r="Q18" s="34" t="s">
        <v>108</v>
      </c>
      <c r="R18" s="34" t="s">
        <v>106</v>
      </c>
      <c r="S18" s="34" t="s">
        <v>107</v>
      </c>
      <c r="T18" s="34" t="s">
        <v>108</v>
      </c>
    </row>
    <row r="19" s="20" customFormat="1" ht="14.1" customHeight="1" spans="2:20">
      <c r="B19" s="31">
        <v>1</v>
      </c>
      <c r="C19" s="35">
        <v>699.3</v>
      </c>
      <c r="D19" s="35">
        <v>697.2</v>
      </c>
      <c r="E19" s="36">
        <f>(D19-C19)/D19</f>
        <v>-0.00301204819277095</v>
      </c>
      <c r="F19" s="35">
        <v>0.046</v>
      </c>
      <c r="G19" s="35">
        <v>0.043</v>
      </c>
      <c r="H19" s="36" t="s">
        <v>18</v>
      </c>
      <c r="I19" s="35">
        <v>3.852</v>
      </c>
      <c r="J19" s="35">
        <v>4.039</v>
      </c>
      <c r="K19" s="39" t="s">
        <v>18</v>
      </c>
      <c r="L19" s="35">
        <v>3.852</v>
      </c>
      <c r="M19" s="35">
        <v>4.039</v>
      </c>
      <c r="N19" s="36">
        <f>(M19-L19)/M19</f>
        <v>0.0462985887595939</v>
      </c>
      <c r="O19" s="35">
        <v>2.282</v>
      </c>
      <c r="P19" s="35">
        <v>2.286</v>
      </c>
      <c r="Q19" s="36">
        <f>(P19-O19)/P19</f>
        <v>0.00174978127734033</v>
      </c>
      <c r="R19" s="35">
        <v>0.764</v>
      </c>
      <c r="S19" s="35">
        <v>0.765</v>
      </c>
      <c r="T19" s="39">
        <f>(S19-R19)/S19</f>
        <v>0.00130718954248366</v>
      </c>
    </row>
    <row r="20" s="20" customFormat="1" ht="14.1" customHeight="1" spans="2:20">
      <c r="B20" s="31">
        <v>2</v>
      </c>
      <c r="C20" s="35">
        <v>701.7</v>
      </c>
      <c r="D20" s="35">
        <v>693.5</v>
      </c>
      <c r="E20" s="36">
        <f t="shared" ref="E20:E63" si="12">(D20-C20)/D20</f>
        <v>-0.0118240807498198</v>
      </c>
      <c r="F20" s="35">
        <v>0.046</v>
      </c>
      <c r="G20" s="35">
        <v>0.043</v>
      </c>
      <c r="H20" s="36" t="s">
        <v>18</v>
      </c>
      <c r="I20" s="35">
        <v>4.025</v>
      </c>
      <c r="J20" s="35">
        <v>3.924</v>
      </c>
      <c r="K20" s="39" t="s">
        <v>18</v>
      </c>
      <c r="L20" s="35">
        <v>4.025</v>
      </c>
      <c r="M20" s="35">
        <v>3.924</v>
      </c>
      <c r="N20" s="36">
        <f t="shared" ref="N20:N63" si="13">(M20-L20)/M20</f>
        <v>-0.0257390417940878</v>
      </c>
      <c r="O20" s="35">
        <v>2.315</v>
      </c>
      <c r="P20" s="35">
        <v>2.239</v>
      </c>
      <c r="Q20" s="36">
        <f t="shared" ref="Q20:Q63" si="14">(P20-O20)/P20</f>
        <v>-0.0339437248771773</v>
      </c>
      <c r="R20" s="35">
        <v>0.764</v>
      </c>
      <c r="S20" s="35">
        <v>0.762</v>
      </c>
      <c r="T20" s="39">
        <f t="shared" ref="T20:T63" si="15">(S20-R20)/S20</f>
        <v>-0.0026246719160105</v>
      </c>
    </row>
    <row r="21" s="20" customFormat="1" ht="14.1" customHeight="1" spans="2:20">
      <c r="B21" s="31">
        <v>3</v>
      </c>
      <c r="C21" s="35">
        <v>697.5</v>
      </c>
      <c r="D21" s="35">
        <v>698.2</v>
      </c>
      <c r="E21" s="36">
        <f t="shared" si="12"/>
        <v>0.00100257805786314</v>
      </c>
      <c r="F21" s="35">
        <v>0.044</v>
      </c>
      <c r="G21" s="35">
        <v>0.043</v>
      </c>
      <c r="H21" s="36" t="s">
        <v>18</v>
      </c>
      <c r="I21" s="35">
        <v>3.863</v>
      </c>
      <c r="J21" s="35">
        <v>3.919</v>
      </c>
      <c r="K21" s="39" t="s">
        <v>18</v>
      </c>
      <c r="L21" s="35">
        <v>3.863</v>
      </c>
      <c r="M21" s="35">
        <v>3.919</v>
      </c>
      <c r="N21" s="36">
        <f t="shared" si="13"/>
        <v>0.0142893595304925</v>
      </c>
      <c r="O21" s="35">
        <v>2.297</v>
      </c>
      <c r="P21" s="35">
        <v>2.265</v>
      </c>
      <c r="Q21" s="36">
        <f t="shared" si="14"/>
        <v>-0.0141280353200883</v>
      </c>
      <c r="R21" s="35">
        <v>0.762</v>
      </c>
      <c r="S21" s="35">
        <v>0.762</v>
      </c>
      <c r="T21" s="39">
        <f t="shared" si="15"/>
        <v>0</v>
      </c>
    </row>
    <row r="22" s="20" customFormat="1" ht="14.1" customHeight="1" spans="2:20">
      <c r="B22" s="31">
        <v>4</v>
      </c>
      <c r="C22" s="35">
        <v>696.1</v>
      </c>
      <c r="D22" s="35">
        <v>697.3</v>
      </c>
      <c r="E22" s="36">
        <f t="shared" si="12"/>
        <v>0.00172092356231168</v>
      </c>
      <c r="F22" s="35">
        <v>0.039</v>
      </c>
      <c r="G22" s="35">
        <v>0.046</v>
      </c>
      <c r="H22" s="36" t="s">
        <v>18</v>
      </c>
      <c r="I22" s="35">
        <v>4.037</v>
      </c>
      <c r="J22" s="35">
        <v>3.915</v>
      </c>
      <c r="K22" s="39" t="s">
        <v>18</v>
      </c>
      <c r="L22" s="35">
        <v>4.037</v>
      </c>
      <c r="M22" s="35">
        <v>3.915</v>
      </c>
      <c r="N22" s="36">
        <f t="shared" si="13"/>
        <v>-0.031162196679438</v>
      </c>
      <c r="O22" s="35">
        <v>2.275</v>
      </c>
      <c r="P22" s="35">
        <v>2.28</v>
      </c>
      <c r="Q22" s="36">
        <f t="shared" si="14"/>
        <v>0.0021929824561403</v>
      </c>
      <c r="R22" s="35">
        <v>0.763</v>
      </c>
      <c r="S22" s="35">
        <v>0.763</v>
      </c>
      <c r="T22" s="39">
        <f t="shared" si="15"/>
        <v>0</v>
      </c>
    </row>
    <row r="23" s="20" customFormat="1" ht="14.1" customHeight="1" spans="2:20">
      <c r="B23" s="31">
        <v>5</v>
      </c>
      <c r="C23" s="35">
        <v>696.7</v>
      </c>
      <c r="D23" s="35">
        <v>694.7</v>
      </c>
      <c r="E23" s="36">
        <f t="shared" si="12"/>
        <v>-0.00287894054987764</v>
      </c>
      <c r="F23" s="35">
        <v>0.047</v>
      </c>
      <c r="G23" s="35">
        <v>0.05</v>
      </c>
      <c r="H23" s="36" t="s">
        <v>18</v>
      </c>
      <c r="I23" s="35">
        <v>3.999</v>
      </c>
      <c r="J23" s="35">
        <v>3.91</v>
      </c>
      <c r="K23" s="39" t="s">
        <v>18</v>
      </c>
      <c r="L23" s="35">
        <v>3.999</v>
      </c>
      <c r="M23" s="35">
        <v>3.91</v>
      </c>
      <c r="N23" s="36">
        <f t="shared" si="13"/>
        <v>-0.0227621483375959</v>
      </c>
      <c r="O23" s="35">
        <v>2.293</v>
      </c>
      <c r="P23" s="35">
        <v>2.249</v>
      </c>
      <c r="Q23" s="36">
        <f t="shared" si="14"/>
        <v>-0.0195642507781236</v>
      </c>
      <c r="R23" s="35">
        <v>0.764</v>
      </c>
      <c r="S23" s="35">
        <v>0.764</v>
      </c>
      <c r="T23" s="39">
        <f t="shared" si="15"/>
        <v>0</v>
      </c>
    </row>
    <row r="24" s="20" customFormat="1" ht="14.1" customHeight="1" spans="2:20">
      <c r="B24" s="31">
        <v>6</v>
      </c>
      <c r="C24" s="35">
        <v>694.9</v>
      </c>
      <c r="D24" s="35">
        <v>697.1</v>
      </c>
      <c r="E24" s="36">
        <f t="shared" si="12"/>
        <v>0.00315593171711382</v>
      </c>
      <c r="F24" s="35">
        <v>0.044</v>
      </c>
      <c r="G24" s="35">
        <v>0.042</v>
      </c>
      <c r="H24" s="36" t="s">
        <v>18</v>
      </c>
      <c r="I24" s="35">
        <v>3.81</v>
      </c>
      <c r="J24" s="35">
        <v>4.01</v>
      </c>
      <c r="K24" s="39" t="s">
        <v>18</v>
      </c>
      <c r="L24" s="35">
        <v>3.81</v>
      </c>
      <c r="M24" s="35">
        <v>4.01</v>
      </c>
      <c r="N24" s="36">
        <f t="shared" si="13"/>
        <v>0.0498753117206982</v>
      </c>
      <c r="O24" s="35">
        <v>2.277</v>
      </c>
      <c r="P24" s="35">
        <v>2.263</v>
      </c>
      <c r="Q24" s="36">
        <f t="shared" si="14"/>
        <v>-0.00618647812638101</v>
      </c>
      <c r="R24" s="35">
        <v>0.762</v>
      </c>
      <c r="S24" s="35">
        <v>0.763</v>
      </c>
      <c r="T24" s="39">
        <f t="shared" si="15"/>
        <v>0.00131061598951507</v>
      </c>
    </row>
    <row r="25" s="20" customFormat="1" ht="14.1" customHeight="1" spans="2:20">
      <c r="B25" s="31">
        <v>7</v>
      </c>
      <c r="C25" s="35">
        <v>701.4</v>
      </c>
      <c r="D25" s="35">
        <v>693.4</v>
      </c>
      <c r="E25" s="36">
        <f t="shared" si="12"/>
        <v>-0.0115373521776752</v>
      </c>
      <c r="F25" s="35">
        <v>0.051</v>
      </c>
      <c r="G25" s="35">
        <v>0.046</v>
      </c>
      <c r="H25" s="36" t="s">
        <v>18</v>
      </c>
      <c r="I25" s="35">
        <v>3.855</v>
      </c>
      <c r="J25" s="35">
        <v>3.873</v>
      </c>
      <c r="K25" s="39" t="s">
        <v>18</v>
      </c>
      <c r="L25" s="35">
        <v>3.855</v>
      </c>
      <c r="M25" s="35">
        <v>3.873</v>
      </c>
      <c r="N25" s="36">
        <f t="shared" si="13"/>
        <v>0.00464756003098379</v>
      </c>
      <c r="O25" s="35">
        <v>2.281</v>
      </c>
      <c r="P25" s="35">
        <v>2.26</v>
      </c>
      <c r="Q25" s="36">
        <f t="shared" si="14"/>
        <v>-0.00929203539823024</v>
      </c>
      <c r="R25" s="35">
        <v>0.762</v>
      </c>
      <c r="S25" s="35">
        <v>0.763</v>
      </c>
      <c r="T25" s="39">
        <f t="shared" si="15"/>
        <v>0.00131061598951507</v>
      </c>
    </row>
    <row r="26" s="20" customFormat="1" ht="14.1" customHeight="1" spans="2:20">
      <c r="B26" s="31">
        <v>8</v>
      </c>
      <c r="C26" s="35">
        <v>693.8</v>
      </c>
      <c r="D26" s="35">
        <v>700.2</v>
      </c>
      <c r="E26" s="36">
        <f t="shared" si="12"/>
        <v>0.00914024564410182</v>
      </c>
      <c r="F26" s="35">
        <v>0.041</v>
      </c>
      <c r="G26" s="35">
        <v>0.052</v>
      </c>
      <c r="H26" s="36" t="s">
        <v>18</v>
      </c>
      <c r="I26" s="35">
        <v>4.083</v>
      </c>
      <c r="J26" s="35">
        <v>3.976</v>
      </c>
      <c r="K26" s="39" t="s">
        <v>18</v>
      </c>
      <c r="L26" s="35">
        <v>4.083</v>
      </c>
      <c r="M26" s="35">
        <v>3.976</v>
      </c>
      <c r="N26" s="36">
        <f t="shared" si="13"/>
        <v>-0.0269114688128773</v>
      </c>
      <c r="O26" s="35">
        <v>2.272</v>
      </c>
      <c r="P26" s="35">
        <v>2.295</v>
      </c>
      <c r="Q26" s="36">
        <f t="shared" si="14"/>
        <v>0.0100217864923748</v>
      </c>
      <c r="R26" s="35">
        <v>0.764</v>
      </c>
      <c r="S26" s="35">
        <v>0.764</v>
      </c>
      <c r="T26" s="39">
        <f t="shared" si="15"/>
        <v>0</v>
      </c>
    </row>
    <row r="27" s="20" customFormat="1" ht="14.1" customHeight="1" spans="2:20">
      <c r="B27" s="31">
        <v>9</v>
      </c>
      <c r="C27" s="35">
        <v>690.2</v>
      </c>
      <c r="D27" s="35">
        <v>698.8</v>
      </c>
      <c r="E27" s="36">
        <f t="shared" si="12"/>
        <v>0.0123068116771607</v>
      </c>
      <c r="F27" s="35">
        <v>0.044</v>
      </c>
      <c r="G27" s="35">
        <v>0.04</v>
      </c>
      <c r="H27" s="36" t="s">
        <v>18</v>
      </c>
      <c r="I27" s="35">
        <v>3.899</v>
      </c>
      <c r="J27" s="35">
        <v>4.005</v>
      </c>
      <c r="K27" s="39" t="s">
        <v>18</v>
      </c>
      <c r="L27" s="35">
        <v>3.899</v>
      </c>
      <c r="M27" s="35">
        <v>4.005</v>
      </c>
      <c r="N27" s="36">
        <f t="shared" si="13"/>
        <v>0.0264669163545568</v>
      </c>
      <c r="O27" s="35">
        <v>2.24</v>
      </c>
      <c r="P27" s="35">
        <v>2.285</v>
      </c>
      <c r="Q27" s="36">
        <f t="shared" si="14"/>
        <v>0.0196936542669584</v>
      </c>
      <c r="R27" s="35">
        <v>0.762</v>
      </c>
      <c r="S27" s="35">
        <v>0.764</v>
      </c>
      <c r="T27" s="39">
        <f t="shared" si="15"/>
        <v>0.00261780104712042</v>
      </c>
    </row>
    <row r="28" s="20" customFormat="1" ht="14.1" customHeight="1" spans="2:20">
      <c r="B28" s="31">
        <v>10</v>
      </c>
      <c r="C28" s="35">
        <v>695.7</v>
      </c>
      <c r="D28" s="35">
        <v>699.1</v>
      </c>
      <c r="E28" s="36">
        <f t="shared" si="12"/>
        <v>0.00486339579459302</v>
      </c>
      <c r="F28" s="35">
        <v>0.042</v>
      </c>
      <c r="G28" s="35">
        <v>0.05</v>
      </c>
      <c r="H28" s="36" t="s">
        <v>18</v>
      </c>
      <c r="I28" s="35">
        <v>4.062</v>
      </c>
      <c r="J28" s="35">
        <v>3.948</v>
      </c>
      <c r="K28" s="39" t="s">
        <v>18</v>
      </c>
      <c r="L28" s="35">
        <v>4.062</v>
      </c>
      <c r="M28" s="35">
        <v>3.948</v>
      </c>
      <c r="N28" s="36">
        <f t="shared" si="13"/>
        <v>-0.0288753799392098</v>
      </c>
      <c r="O28" s="35">
        <v>2.289</v>
      </c>
      <c r="P28" s="35">
        <v>2.299</v>
      </c>
      <c r="Q28" s="36">
        <f t="shared" si="14"/>
        <v>0.00434971726837746</v>
      </c>
      <c r="R28" s="35">
        <v>0.764</v>
      </c>
      <c r="S28" s="35">
        <v>0.764</v>
      </c>
      <c r="T28" s="39">
        <f t="shared" si="15"/>
        <v>0</v>
      </c>
    </row>
    <row r="29" s="20" customFormat="1" ht="14.1" customHeight="1" spans="2:20">
      <c r="B29" s="31">
        <v>11</v>
      </c>
      <c r="C29" s="35">
        <v>696.9</v>
      </c>
      <c r="D29" s="35">
        <v>693.5</v>
      </c>
      <c r="E29" s="36">
        <f t="shared" si="12"/>
        <v>-0.00490266762797401</v>
      </c>
      <c r="F29" s="35">
        <v>0.049</v>
      </c>
      <c r="G29" s="35">
        <v>0.051</v>
      </c>
      <c r="H29" s="36" t="s">
        <v>18</v>
      </c>
      <c r="I29" s="35">
        <v>3.975</v>
      </c>
      <c r="J29" s="35">
        <v>3.859</v>
      </c>
      <c r="K29" s="39" t="s">
        <v>18</v>
      </c>
      <c r="L29" s="35">
        <v>3.975</v>
      </c>
      <c r="M29" s="35">
        <v>3.859</v>
      </c>
      <c r="N29" s="36">
        <f t="shared" si="13"/>
        <v>-0.0300596009328842</v>
      </c>
      <c r="O29" s="35">
        <v>2.291</v>
      </c>
      <c r="P29" s="35">
        <v>2.251</v>
      </c>
      <c r="Q29" s="36">
        <f t="shared" si="14"/>
        <v>-0.0177698800533097</v>
      </c>
      <c r="R29" s="35">
        <v>0.763</v>
      </c>
      <c r="S29" s="35">
        <v>0.764</v>
      </c>
      <c r="T29" s="39">
        <f t="shared" si="15"/>
        <v>0.00130890052356021</v>
      </c>
    </row>
    <row r="30" s="20" customFormat="1" ht="14.1" customHeight="1" spans="2:20">
      <c r="B30" s="31">
        <v>12</v>
      </c>
      <c r="C30" s="35">
        <v>696.5</v>
      </c>
      <c r="D30" s="35">
        <v>694.3</v>
      </c>
      <c r="E30" s="36">
        <f t="shared" si="12"/>
        <v>-0.00316865908108893</v>
      </c>
      <c r="F30" s="35">
        <v>0.044</v>
      </c>
      <c r="G30" s="35">
        <v>0.046</v>
      </c>
      <c r="H30" s="36" t="s">
        <v>18</v>
      </c>
      <c r="I30" s="35">
        <v>3.861</v>
      </c>
      <c r="J30" s="35">
        <v>4.012</v>
      </c>
      <c r="K30" s="39" t="s">
        <v>18</v>
      </c>
      <c r="L30" s="35">
        <v>3.861</v>
      </c>
      <c r="M30" s="35">
        <v>4.012</v>
      </c>
      <c r="N30" s="36">
        <f t="shared" si="13"/>
        <v>0.0376370887337984</v>
      </c>
      <c r="O30" s="35">
        <v>2.277</v>
      </c>
      <c r="P30" s="35">
        <v>2.268</v>
      </c>
      <c r="Q30" s="36">
        <f t="shared" si="14"/>
        <v>-0.00396825396825412</v>
      </c>
      <c r="R30" s="35">
        <v>0.763</v>
      </c>
      <c r="S30" s="35">
        <v>0.763</v>
      </c>
      <c r="T30" s="39">
        <f t="shared" si="15"/>
        <v>0</v>
      </c>
    </row>
    <row r="31" s="20" customFormat="1" ht="14.1" customHeight="1" spans="2:20">
      <c r="B31" s="31">
        <v>13</v>
      </c>
      <c r="C31" s="35">
        <v>696.2</v>
      </c>
      <c r="D31" s="35">
        <v>692.8</v>
      </c>
      <c r="E31" s="36">
        <f t="shared" si="12"/>
        <v>-0.0049076212471133</v>
      </c>
      <c r="F31" s="35">
        <v>0.044</v>
      </c>
      <c r="G31" s="35">
        <v>0.051</v>
      </c>
      <c r="H31" s="36" t="s">
        <v>18</v>
      </c>
      <c r="I31" s="35">
        <v>3.982</v>
      </c>
      <c r="J31" s="35">
        <v>3.841</v>
      </c>
      <c r="K31" s="39" t="s">
        <v>18</v>
      </c>
      <c r="L31" s="35">
        <v>3.982</v>
      </c>
      <c r="M31" s="35">
        <v>3.841</v>
      </c>
      <c r="N31" s="36">
        <f t="shared" si="13"/>
        <v>-0.0367091903150221</v>
      </c>
      <c r="O31" s="35">
        <v>2.295</v>
      </c>
      <c r="P31" s="35">
        <v>2.245</v>
      </c>
      <c r="Q31" s="36">
        <f t="shared" si="14"/>
        <v>-0.0222717149220489</v>
      </c>
      <c r="R31" s="35">
        <v>0.763</v>
      </c>
      <c r="S31" s="35">
        <v>0.764</v>
      </c>
      <c r="T31" s="39">
        <f t="shared" si="15"/>
        <v>0.00130890052356021</v>
      </c>
    </row>
    <row r="32" s="20" customFormat="1" ht="14.1" customHeight="1" spans="2:20">
      <c r="B32" s="31">
        <v>14</v>
      </c>
      <c r="C32" s="35">
        <v>696.3</v>
      </c>
      <c r="D32" s="35">
        <v>697.4</v>
      </c>
      <c r="E32" s="36">
        <f t="shared" si="12"/>
        <v>0.00157728706624609</v>
      </c>
      <c r="F32" s="35">
        <v>0.046</v>
      </c>
      <c r="G32" s="35">
        <v>0.048</v>
      </c>
      <c r="H32" s="36" t="s">
        <v>18</v>
      </c>
      <c r="I32" s="35">
        <v>3.898</v>
      </c>
      <c r="J32" s="35">
        <v>4.065</v>
      </c>
      <c r="K32" s="39" t="s">
        <v>18</v>
      </c>
      <c r="L32" s="35">
        <v>3.898</v>
      </c>
      <c r="M32" s="35">
        <v>4.065</v>
      </c>
      <c r="N32" s="36">
        <f t="shared" si="13"/>
        <v>0.0410824108241083</v>
      </c>
      <c r="O32" s="35">
        <v>2.267</v>
      </c>
      <c r="P32" s="35">
        <v>2.288</v>
      </c>
      <c r="Q32" s="36">
        <f t="shared" si="14"/>
        <v>0.00917832167832164</v>
      </c>
      <c r="R32" s="35">
        <v>0.762</v>
      </c>
      <c r="S32" s="35">
        <v>0.764</v>
      </c>
      <c r="T32" s="39">
        <f t="shared" si="15"/>
        <v>0.00261780104712042</v>
      </c>
    </row>
    <row r="33" s="20" customFormat="1" ht="14.1" customHeight="1" spans="2:20">
      <c r="B33" s="31">
        <v>15</v>
      </c>
      <c r="C33" s="35">
        <v>698.3</v>
      </c>
      <c r="D33" s="35">
        <v>697.4</v>
      </c>
      <c r="E33" s="36">
        <f t="shared" si="12"/>
        <v>-0.00129050759965583</v>
      </c>
      <c r="F33" s="35">
        <v>0.049</v>
      </c>
      <c r="G33" s="35">
        <v>0.042</v>
      </c>
      <c r="H33" s="36" t="s">
        <v>18</v>
      </c>
      <c r="I33" s="35">
        <v>3.869</v>
      </c>
      <c r="J33" s="35">
        <v>3.91</v>
      </c>
      <c r="K33" s="39" t="s">
        <v>18</v>
      </c>
      <c r="L33" s="35">
        <v>3.869</v>
      </c>
      <c r="M33" s="35">
        <v>3.91</v>
      </c>
      <c r="N33" s="36">
        <f t="shared" si="13"/>
        <v>0.0104859335038363</v>
      </c>
      <c r="O33" s="35">
        <v>2.258</v>
      </c>
      <c r="P33" s="35">
        <v>2.264</v>
      </c>
      <c r="Q33" s="36">
        <f t="shared" si="14"/>
        <v>0.00265017667844513</v>
      </c>
      <c r="R33" s="35">
        <v>0.762</v>
      </c>
      <c r="S33" s="35">
        <v>0.762</v>
      </c>
      <c r="T33" s="39">
        <f t="shared" si="15"/>
        <v>0</v>
      </c>
    </row>
    <row r="34" s="20" customFormat="1" ht="14.1" customHeight="1" spans="2:20">
      <c r="B34" s="31">
        <v>16</v>
      </c>
      <c r="C34" s="35">
        <v>696.5</v>
      </c>
      <c r="D34" s="35">
        <v>691.6</v>
      </c>
      <c r="E34" s="36">
        <f t="shared" si="12"/>
        <v>-0.00708502024291495</v>
      </c>
      <c r="F34" s="35">
        <v>0.039</v>
      </c>
      <c r="G34" s="35">
        <v>0.051</v>
      </c>
      <c r="H34" s="36" t="s">
        <v>18</v>
      </c>
      <c r="I34" s="35">
        <v>4.041</v>
      </c>
      <c r="J34" s="35">
        <v>3.944</v>
      </c>
      <c r="K34" s="39" t="s">
        <v>18</v>
      </c>
      <c r="L34" s="35">
        <v>4.041</v>
      </c>
      <c r="M34" s="35">
        <v>3.944</v>
      </c>
      <c r="N34" s="36">
        <f t="shared" si="13"/>
        <v>-0.0245943204868155</v>
      </c>
      <c r="O34" s="35">
        <v>2.291</v>
      </c>
      <c r="P34" s="35">
        <v>2.252</v>
      </c>
      <c r="Q34" s="36">
        <f t="shared" si="14"/>
        <v>-0.0173179396092363</v>
      </c>
      <c r="R34" s="35">
        <v>0.763</v>
      </c>
      <c r="S34" s="35">
        <v>0.764</v>
      </c>
      <c r="T34" s="39">
        <f t="shared" si="15"/>
        <v>0.00130890052356021</v>
      </c>
    </row>
    <row r="35" s="20" customFormat="1" ht="14.1" customHeight="1" spans="2:20">
      <c r="B35" s="31">
        <v>17</v>
      </c>
      <c r="C35" s="35">
        <v>688.2</v>
      </c>
      <c r="D35" s="35">
        <v>696.6</v>
      </c>
      <c r="E35" s="36">
        <f t="shared" si="12"/>
        <v>0.012058570198105</v>
      </c>
      <c r="F35" s="35">
        <v>0.046</v>
      </c>
      <c r="G35" s="35">
        <v>0.042</v>
      </c>
      <c r="H35" s="36" t="s">
        <v>18</v>
      </c>
      <c r="I35" s="35">
        <v>3.824</v>
      </c>
      <c r="J35" s="35">
        <v>4.083</v>
      </c>
      <c r="K35" s="39" t="s">
        <v>18</v>
      </c>
      <c r="L35" s="35">
        <v>4.024</v>
      </c>
      <c r="M35" s="35">
        <v>4.083</v>
      </c>
      <c r="N35" s="36">
        <f t="shared" si="13"/>
        <v>0.0144501591966692</v>
      </c>
      <c r="O35" s="35">
        <v>2.237</v>
      </c>
      <c r="P35" s="35">
        <v>2.282</v>
      </c>
      <c r="Q35" s="36">
        <f t="shared" si="14"/>
        <v>0.0197195442594215</v>
      </c>
      <c r="R35" s="35">
        <v>0.762</v>
      </c>
      <c r="S35" s="35">
        <v>0.764</v>
      </c>
      <c r="T35" s="39">
        <f t="shared" si="15"/>
        <v>0.00261780104712042</v>
      </c>
    </row>
    <row r="36" s="20" customFormat="1" ht="14.1" customHeight="1" spans="2:20">
      <c r="B36" s="31">
        <v>18</v>
      </c>
      <c r="C36" s="35">
        <v>695.4</v>
      </c>
      <c r="D36" s="35">
        <v>695.4</v>
      </c>
      <c r="E36" s="36">
        <f t="shared" si="12"/>
        <v>0</v>
      </c>
      <c r="F36" s="35">
        <v>0.053</v>
      </c>
      <c r="G36" s="35">
        <v>0.054</v>
      </c>
      <c r="H36" s="36" t="s">
        <v>18</v>
      </c>
      <c r="I36" s="35">
        <v>3.976</v>
      </c>
      <c r="J36" s="35">
        <v>4.009</v>
      </c>
      <c r="K36" s="39" t="s">
        <v>18</v>
      </c>
      <c r="L36" s="35">
        <v>3.976</v>
      </c>
      <c r="M36" s="35">
        <v>4.009</v>
      </c>
      <c r="N36" s="36">
        <f t="shared" si="13"/>
        <v>0.0082314791718634</v>
      </c>
      <c r="O36" s="35">
        <v>2.267</v>
      </c>
      <c r="P36" s="35">
        <v>2.267</v>
      </c>
      <c r="Q36" s="36">
        <f t="shared" si="14"/>
        <v>0</v>
      </c>
      <c r="R36" s="35">
        <v>0.763</v>
      </c>
      <c r="S36" s="35">
        <v>0.764</v>
      </c>
      <c r="T36" s="39">
        <f t="shared" si="15"/>
        <v>0.00130890052356021</v>
      </c>
    </row>
    <row r="37" s="20" customFormat="1" ht="14.1" customHeight="1" spans="2:20">
      <c r="B37" s="31">
        <v>19</v>
      </c>
      <c r="C37" s="35">
        <v>695.8</v>
      </c>
      <c r="D37" s="35">
        <v>701.2</v>
      </c>
      <c r="E37" s="36">
        <f t="shared" si="12"/>
        <v>0.00770108385624656</v>
      </c>
      <c r="F37" s="35">
        <v>0.046</v>
      </c>
      <c r="G37" s="35">
        <v>0.04</v>
      </c>
      <c r="H37" s="36" t="s">
        <v>18</v>
      </c>
      <c r="I37" s="35">
        <v>3.847</v>
      </c>
      <c r="J37" s="35">
        <v>3.97</v>
      </c>
      <c r="K37" s="39" t="s">
        <v>18</v>
      </c>
      <c r="L37" s="35">
        <v>3.847</v>
      </c>
      <c r="M37" s="35">
        <v>3.97</v>
      </c>
      <c r="N37" s="36">
        <f t="shared" si="13"/>
        <v>0.0309823677581865</v>
      </c>
      <c r="O37" s="35">
        <v>2.26</v>
      </c>
      <c r="P37" s="35">
        <v>2.301</v>
      </c>
      <c r="Q37" s="36">
        <f t="shared" si="14"/>
        <v>0.0178183398522383</v>
      </c>
      <c r="R37" s="35">
        <v>0.763</v>
      </c>
      <c r="S37" s="35">
        <v>0.763</v>
      </c>
      <c r="T37" s="39">
        <f t="shared" si="15"/>
        <v>0</v>
      </c>
    </row>
    <row r="38" s="20" customFormat="1" ht="14.1" customHeight="1" spans="2:20">
      <c r="B38" s="31">
        <v>20</v>
      </c>
      <c r="C38" s="35">
        <v>699.6</v>
      </c>
      <c r="D38" s="35">
        <v>701.9</v>
      </c>
      <c r="E38" s="36">
        <f t="shared" si="12"/>
        <v>0.00327682005983752</v>
      </c>
      <c r="F38" s="35">
        <v>0.039</v>
      </c>
      <c r="G38" s="35">
        <v>0.05</v>
      </c>
      <c r="H38" s="36" t="s">
        <v>18</v>
      </c>
      <c r="I38" s="35">
        <v>3.97</v>
      </c>
      <c r="J38" s="35">
        <v>3.995</v>
      </c>
      <c r="K38" s="39" t="s">
        <v>18</v>
      </c>
      <c r="L38" s="35">
        <v>3.97</v>
      </c>
      <c r="M38" s="35">
        <v>3.995</v>
      </c>
      <c r="N38" s="36">
        <f t="shared" si="13"/>
        <v>0.00625782227784729</v>
      </c>
      <c r="O38" s="35">
        <v>2.275</v>
      </c>
      <c r="P38" s="35">
        <v>2.298</v>
      </c>
      <c r="Q38" s="36">
        <f t="shared" si="14"/>
        <v>0.0100087032201915</v>
      </c>
      <c r="R38" s="35">
        <v>0.763</v>
      </c>
      <c r="S38" s="35">
        <v>0.763</v>
      </c>
      <c r="T38" s="39">
        <f t="shared" si="15"/>
        <v>0</v>
      </c>
    </row>
    <row r="39" s="20" customFormat="1" ht="14.1" customHeight="1" spans="2:20">
      <c r="B39" s="31">
        <v>21</v>
      </c>
      <c r="C39" s="35">
        <v>694</v>
      </c>
      <c r="D39" s="35">
        <v>693.1</v>
      </c>
      <c r="E39" s="36">
        <f t="shared" si="12"/>
        <v>-0.00129851392295481</v>
      </c>
      <c r="F39" s="35">
        <v>0.043</v>
      </c>
      <c r="G39" s="35">
        <v>0.046</v>
      </c>
      <c r="H39" s="36" t="s">
        <v>18</v>
      </c>
      <c r="I39" s="35">
        <v>3.942</v>
      </c>
      <c r="J39" s="35">
        <v>3.861</v>
      </c>
      <c r="K39" s="39" t="s">
        <v>18</v>
      </c>
      <c r="L39" s="35">
        <v>3.942</v>
      </c>
      <c r="M39" s="35">
        <v>3.861</v>
      </c>
      <c r="N39" s="36">
        <f t="shared" si="13"/>
        <v>-0.020979020979021</v>
      </c>
      <c r="O39" s="35">
        <v>2.276</v>
      </c>
      <c r="P39" s="35">
        <v>2.251</v>
      </c>
      <c r="Q39" s="36">
        <f t="shared" si="14"/>
        <v>-0.0111061750333185</v>
      </c>
      <c r="R39" s="35">
        <v>0.762</v>
      </c>
      <c r="S39" s="35">
        <v>0.763</v>
      </c>
      <c r="T39" s="39">
        <f t="shared" si="15"/>
        <v>0.00131061598951507</v>
      </c>
    </row>
    <row r="40" s="20" customFormat="1" ht="14.1" customHeight="1" spans="2:20">
      <c r="B40" s="31">
        <v>22</v>
      </c>
      <c r="C40" s="35">
        <v>700</v>
      </c>
      <c r="D40" s="35">
        <v>700.5</v>
      </c>
      <c r="E40" s="36">
        <f t="shared" si="12"/>
        <v>0.000713775874375446</v>
      </c>
      <c r="F40" s="35">
        <v>0.049</v>
      </c>
      <c r="G40" s="35">
        <v>0.039</v>
      </c>
      <c r="H40" s="36" t="s">
        <v>18</v>
      </c>
      <c r="I40" s="35">
        <v>3.988</v>
      </c>
      <c r="J40" s="35">
        <v>3.887</v>
      </c>
      <c r="K40" s="39" t="s">
        <v>18</v>
      </c>
      <c r="L40" s="35">
        <v>3.988</v>
      </c>
      <c r="M40" s="35">
        <v>3.887</v>
      </c>
      <c r="N40" s="36">
        <f t="shared" si="13"/>
        <v>-0.0259840493954206</v>
      </c>
      <c r="O40" s="35">
        <v>2.295</v>
      </c>
      <c r="P40" s="35">
        <v>2.266</v>
      </c>
      <c r="Q40" s="36">
        <f t="shared" si="14"/>
        <v>-0.0127978817299205</v>
      </c>
      <c r="R40" s="35">
        <v>0.764</v>
      </c>
      <c r="S40" s="35">
        <v>0.762</v>
      </c>
      <c r="T40" s="39">
        <f t="shared" si="15"/>
        <v>-0.0026246719160105</v>
      </c>
    </row>
    <row r="41" s="20" customFormat="1" ht="14.1" customHeight="1" spans="2:20">
      <c r="B41" s="31">
        <v>23</v>
      </c>
      <c r="C41" s="35">
        <v>704</v>
      </c>
      <c r="D41" s="35">
        <v>698.5</v>
      </c>
      <c r="E41" s="36">
        <f t="shared" si="12"/>
        <v>-0.0078740157480315</v>
      </c>
      <c r="F41" s="35">
        <v>0.044</v>
      </c>
      <c r="G41" s="35">
        <v>0.038</v>
      </c>
      <c r="H41" s="36" t="s">
        <v>18</v>
      </c>
      <c r="I41" s="35">
        <v>3.999</v>
      </c>
      <c r="J41" s="35">
        <v>4.062</v>
      </c>
      <c r="K41" s="39" t="s">
        <v>18</v>
      </c>
      <c r="L41" s="35">
        <v>3.999</v>
      </c>
      <c r="M41" s="35">
        <v>4.062</v>
      </c>
      <c r="N41" s="36">
        <f t="shared" si="13"/>
        <v>0.0155096011816839</v>
      </c>
      <c r="O41" s="35">
        <v>2.317</v>
      </c>
      <c r="P41" s="35">
        <v>2.298</v>
      </c>
      <c r="Q41" s="36">
        <f t="shared" si="14"/>
        <v>-0.00826805918189736</v>
      </c>
      <c r="R41" s="35">
        <v>0.763</v>
      </c>
      <c r="S41" s="35">
        <v>0.763</v>
      </c>
      <c r="T41" s="39">
        <f t="shared" si="15"/>
        <v>0</v>
      </c>
    </row>
    <row r="42" s="20" customFormat="1" ht="14.1" customHeight="1" spans="2:20">
      <c r="B42" s="31">
        <v>24</v>
      </c>
      <c r="C42" s="35">
        <v>699.2</v>
      </c>
      <c r="D42" s="35">
        <v>696.3</v>
      </c>
      <c r="E42" s="36">
        <f t="shared" si="12"/>
        <v>-0.00416487146344979</v>
      </c>
      <c r="F42" s="35">
        <v>0.045</v>
      </c>
      <c r="G42" s="35">
        <v>0.039</v>
      </c>
      <c r="H42" s="36" t="s">
        <v>18</v>
      </c>
      <c r="I42" s="35">
        <v>3.891</v>
      </c>
      <c r="J42" s="35">
        <v>3.929</v>
      </c>
      <c r="K42" s="39" t="s">
        <v>18</v>
      </c>
      <c r="L42" s="35">
        <v>3.891</v>
      </c>
      <c r="M42" s="35">
        <v>3.929</v>
      </c>
      <c r="N42" s="36">
        <f t="shared" si="13"/>
        <v>0.00967167218121655</v>
      </c>
      <c r="O42" s="35">
        <v>2.286</v>
      </c>
      <c r="P42" s="35">
        <v>2.27</v>
      </c>
      <c r="Q42" s="36">
        <f t="shared" si="14"/>
        <v>-0.00704845814977974</v>
      </c>
      <c r="R42" s="35">
        <v>0.763</v>
      </c>
      <c r="S42" s="35">
        <v>0.762</v>
      </c>
      <c r="T42" s="39">
        <f t="shared" si="15"/>
        <v>-0.00131233595800525</v>
      </c>
    </row>
    <row r="43" s="20" customFormat="1" ht="14.1" customHeight="1" spans="2:20">
      <c r="B43" s="31">
        <v>25</v>
      </c>
      <c r="C43" s="35">
        <v>698.9</v>
      </c>
      <c r="D43" s="35">
        <v>699.6</v>
      </c>
      <c r="E43" s="36">
        <f t="shared" si="12"/>
        <v>0.0010005717552888</v>
      </c>
      <c r="F43" s="35">
        <v>0.041</v>
      </c>
      <c r="G43" s="35">
        <v>0.041</v>
      </c>
      <c r="H43" s="36" t="s">
        <v>18</v>
      </c>
      <c r="I43" s="35">
        <v>3.995</v>
      </c>
      <c r="J43" s="35">
        <v>4.034</v>
      </c>
      <c r="K43" s="39" t="s">
        <v>18</v>
      </c>
      <c r="L43" s="35">
        <v>3.995</v>
      </c>
      <c r="M43" s="35">
        <v>4.034</v>
      </c>
      <c r="N43" s="36">
        <f t="shared" si="13"/>
        <v>0.00966782350024782</v>
      </c>
      <c r="O43" s="35">
        <v>2.28</v>
      </c>
      <c r="P43" s="35">
        <v>2.304</v>
      </c>
      <c r="Q43" s="36">
        <f t="shared" si="14"/>
        <v>0.0104166666666667</v>
      </c>
      <c r="R43" s="35">
        <v>0.762</v>
      </c>
      <c r="S43" s="35">
        <v>0.763</v>
      </c>
      <c r="T43" s="39">
        <f t="shared" si="15"/>
        <v>0.00131061598951507</v>
      </c>
    </row>
    <row r="44" s="20" customFormat="1" ht="14.1" customHeight="1" spans="2:20">
      <c r="B44" s="31">
        <v>26</v>
      </c>
      <c r="C44" s="35">
        <v>699.6</v>
      </c>
      <c r="D44" s="35">
        <v>694.4</v>
      </c>
      <c r="E44" s="36">
        <f t="shared" si="12"/>
        <v>-0.00748847926267288</v>
      </c>
      <c r="F44" s="35">
        <v>0.048</v>
      </c>
      <c r="G44" s="35">
        <v>0.047</v>
      </c>
      <c r="H44" s="36" t="s">
        <v>18</v>
      </c>
      <c r="I44" s="35">
        <v>4.029</v>
      </c>
      <c r="J44" s="35">
        <v>4.051</v>
      </c>
      <c r="K44" s="39" t="s">
        <v>18</v>
      </c>
      <c r="L44" s="35">
        <v>4.029</v>
      </c>
      <c r="M44" s="35">
        <v>4.051</v>
      </c>
      <c r="N44" s="36">
        <f t="shared" si="13"/>
        <v>0.00543075783757103</v>
      </c>
      <c r="O44" s="35">
        <v>2.292</v>
      </c>
      <c r="P44" s="35">
        <v>2.265</v>
      </c>
      <c r="Q44" s="36">
        <f t="shared" si="14"/>
        <v>-0.0119205298013244</v>
      </c>
      <c r="R44" s="35">
        <v>0.763</v>
      </c>
      <c r="S44" s="35">
        <v>0.763</v>
      </c>
      <c r="T44" s="39">
        <f t="shared" si="15"/>
        <v>0</v>
      </c>
    </row>
    <row r="45" s="20" customFormat="1" ht="14.1" customHeight="1" spans="2:20">
      <c r="B45" s="31">
        <v>27</v>
      </c>
      <c r="C45" s="35">
        <v>692.6</v>
      </c>
      <c r="D45" s="35">
        <v>702.5</v>
      </c>
      <c r="E45" s="36">
        <f t="shared" si="12"/>
        <v>0.0140925266903914</v>
      </c>
      <c r="F45" s="35">
        <v>0.049</v>
      </c>
      <c r="G45" s="35">
        <v>0.041</v>
      </c>
      <c r="H45" s="36" t="s">
        <v>18</v>
      </c>
      <c r="I45" s="35">
        <v>3.862</v>
      </c>
      <c r="J45" s="35">
        <v>3.98</v>
      </c>
      <c r="K45" s="39" t="s">
        <v>18</v>
      </c>
      <c r="L45" s="35">
        <v>3.862</v>
      </c>
      <c r="M45" s="35">
        <v>3.98</v>
      </c>
      <c r="N45" s="36">
        <f t="shared" si="13"/>
        <v>0.0296482412060301</v>
      </c>
      <c r="O45" s="35">
        <v>2.249</v>
      </c>
      <c r="P45" s="35">
        <v>2.314</v>
      </c>
      <c r="Q45" s="36">
        <f t="shared" si="14"/>
        <v>0.0280898876404494</v>
      </c>
      <c r="R45" s="35">
        <v>0.763</v>
      </c>
      <c r="S45" s="35">
        <v>0.762</v>
      </c>
      <c r="T45" s="39">
        <f t="shared" si="15"/>
        <v>-0.00131233595800525</v>
      </c>
    </row>
    <row r="46" s="20" customFormat="1" ht="14.1" customHeight="1" spans="2:20">
      <c r="B46" s="31">
        <v>28</v>
      </c>
      <c r="C46" s="35">
        <v>695.4</v>
      </c>
      <c r="D46" s="35">
        <v>697</v>
      </c>
      <c r="E46" s="36">
        <f t="shared" si="12"/>
        <v>0.00229555236728841</v>
      </c>
      <c r="F46" s="35">
        <v>0.042</v>
      </c>
      <c r="G46" s="35">
        <v>0.05</v>
      </c>
      <c r="H46" s="36" t="s">
        <v>18</v>
      </c>
      <c r="I46" s="35">
        <v>4.025</v>
      </c>
      <c r="J46" s="35">
        <v>4.065</v>
      </c>
      <c r="K46" s="39" t="s">
        <v>18</v>
      </c>
      <c r="L46" s="35">
        <v>4.025</v>
      </c>
      <c r="M46" s="35">
        <v>4.065</v>
      </c>
      <c r="N46" s="36">
        <f t="shared" si="13"/>
        <v>0.00984009840098402</v>
      </c>
      <c r="O46" s="35">
        <v>2.262</v>
      </c>
      <c r="P46" s="35">
        <v>2.286</v>
      </c>
      <c r="Q46" s="36">
        <f t="shared" si="14"/>
        <v>0.010498687664042</v>
      </c>
      <c r="R46" s="35">
        <v>0.764</v>
      </c>
      <c r="S46" s="35">
        <v>0.764</v>
      </c>
      <c r="T46" s="39">
        <f t="shared" si="15"/>
        <v>0</v>
      </c>
    </row>
    <row r="47" s="20" customFormat="1" ht="14.1" customHeight="1" spans="2:20">
      <c r="B47" s="31">
        <v>29</v>
      </c>
      <c r="C47" s="35">
        <v>695.1</v>
      </c>
      <c r="D47" s="35">
        <v>695.6</v>
      </c>
      <c r="E47" s="36">
        <f t="shared" si="12"/>
        <v>0.000718803910293272</v>
      </c>
      <c r="F47" s="35">
        <v>0.055</v>
      </c>
      <c r="G47" s="35">
        <v>0.036</v>
      </c>
      <c r="H47" s="36" t="s">
        <v>18</v>
      </c>
      <c r="I47" s="35">
        <v>4.021</v>
      </c>
      <c r="J47" s="35">
        <v>3.969</v>
      </c>
      <c r="K47" s="39" t="s">
        <v>18</v>
      </c>
      <c r="L47" s="35">
        <v>4.021</v>
      </c>
      <c r="M47" s="35">
        <v>3.969</v>
      </c>
      <c r="N47" s="36">
        <f t="shared" si="13"/>
        <v>-0.0131015369110607</v>
      </c>
      <c r="O47" s="35">
        <v>2.27</v>
      </c>
      <c r="P47" s="35">
        <v>2.29</v>
      </c>
      <c r="Q47" s="36">
        <f t="shared" si="14"/>
        <v>0.00873362445414848</v>
      </c>
      <c r="R47" s="35">
        <v>0.765</v>
      </c>
      <c r="S47" s="35">
        <v>0.764</v>
      </c>
      <c r="T47" s="39">
        <f t="shared" si="15"/>
        <v>-0.00130890052356021</v>
      </c>
    </row>
    <row r="48" s="20" customFormat="1" ht="14.1" customHeight="1" spans="2:20">
      <c r="B48" s="31">
        <v>30</v>
      </c>
      <c r="C48" s="35">
        <v>697.9</v>
      </c>
      <c r="D48" s="35">
        <v>691.9</v>
      </c>
      <c r="E48" s="36">
        <f t="shared" si="12"/>
        <v>-0.00867177337765573</v>
      </c>
      <c r="F48" s="35">
        <v>0.047</v>
      </c>
      <c r="G48" s="35">
        <v>0.05</v>
      </c>
      <c r="H48" s="36" t="s">
        <v>18</v>
      </c>
      <c r="I48" s="35">
        <v>3.972</v>
      </c>
      <c r="J48" s="35">
        <v>3.864</v>
      </c>
      <c r="K48" s="39" t="s">
        <v>18</v>
      </c>
      <c r="L48" s="35">
        <v>3.972</v>
      </c>
      <c r="M48" s="35">
        <v>3.864</v>
      </c>
      <c r="N48" s="36">
        <f t="shared" si="13"/>
        <v>-0.0279503105590062</v>
      </c>
      <c r="O48" s="35">
        <v>2.259</v>
      </c>
      <c r="P48" s="35">
        <v>2.244</v>
      </c>
      <c r="Q48" s="36">
        <f t="shared" si="14"/>
        <v>-0.00668449197860948</v>
      </c>
      <c r="R48" s="35">
        <v>0.766</v>
      </c>
      <c r="S48" s="35">
        <v>0.763</v>
      </c>
      <c r="T48" s="39">
        <f t="shared" si="15"/>
        <v>-0.00393184796854522</v>
      </c>
    </row>
    <row r="49" s="20" customFormat="1" ht="14.1" customHeight="1" spans="2:20">
      <c r="B49" s="31">
        <v>31</v>
      </c>
      <c r="C49" s="35">
        <v>696</v>
      </c>
      <c r="D49" s="35">
        <v>701.7</v>
      </c>
      <c r="E49" s="36">
        <f t="shared" si="12"/>
        <v>0.00812312954253961</v>
      </c>
      <c r="F49" s="35">
        <v>0.048</v>
      </c>
      <c r="G49" s="35">
        <v>0.05</v>
      </c>
      <c r="H49" s="36" t="s">
        <v>18</v>
      </c>
      <c r="I49" s="35">
        <v>3.894</v>
      </c>
      <c r="J49" s="35">
        <v>4.021</v>
      </c>
      <c r="K49" s="39" t="s">
        <v>18</v>
      </c>
      <c r="L49" s="35">
        <v>3.894</v>
      </c>
      <c r="M49" s="35">
        <v>4.021</v>
      </c>
      <c r="N49" s="36">
        <f t="shared" si="13"/>
        <v>0.031584183039045</v>
      </c>
      <c r="O49" s="35">
        <v>2.246</v>
      </c>
      <c r="P49" s="35">
        <v>2.323</v>
      </c>
      <c r="Q49" s="36">
        <f t="shared" si="14"/>
        <v>0.0331467929401636</v>
      </c>
      <c r="R49" s="35">
        <v>0.767</v>
      </c>
      <c r="S49" s="35">
        <v>0.763</v>
      </c>
      <c r="T49" s="39">
        <f t="shared" si="15"/>
        <v>-0.00524246395806029</v>
      </c>
    </row>
    <row r="50" s="20" customFormat="1" ht="14.1" customHeight="1" spans="2:20">
      <c r="B50" s="31">
        <v>32</v>
      </c>
      <c r="C50" s="35">
        <v>696.3</v>
      </c>
      <c r="D50" s="35">
        <v>698.5</v>
      </c>
      <c r="E50" s="36">
        <f t="shared" si="12"/>
        <v>0.00314960629921266</v>
      </c>
      <c r="F50" s="35">
        <v>0.046</v>
      </c>
      <c r="G50" s="35">
        <v>0.048</v>
      </c>
      <c r="H50" s="36" t="s">
        <v>18</v>
      </c>
      <c r="I50" s="35">
        <v>3.928</v>
      </c>
      <c r="J50" s="35">
        <v>4.108</v>
      </c>
      <c r="K50" s="39" t="s">
        <v>18</v>
      </c>
      <c r="L50" s="35">
        <v>3.928</v>
      </c>
      <c r="M50" s="35">
        <v>4.108</v>
      </c>
      <c r="N50" s="36">
        <f t="shared" si="13"/>
        <v>0.0438169425511197</v>
      </c>
      <c r="O50" s="35">
        <v>2.253</v>
      </c>
      <c r="P50" s="35">
        <v>2.309</v>
      </c>
      <c r="Q50" s="36">
        <f t="shared" si="14"/>
        <v>0.0242529233434387</v>
      </c>
      <c r="R50" s="35">
        <v>0.764</v>
      </c>
      <c r="S50" s="35">
        <v>0.764</v>
      </c>
      <c r="T50" s="39">
        <f t="shared" si="15"/>
        <v>0</v>
      </c>
    </row>
    <row r="51" s="20" customFormat="1" ht="14.1" customHeight="1" spans="2:20">
      <c r="B51" s="31">
        <v>33</v>
      </c>
      <c r="C51" s="35">
        <v>698.5</v>
      </c>
      <c r="D51" s="35">
        <v>701.8</v>
      </c>
      <c r="E51" s="36">
        <f t="shared" si="12"/>
        <v>0.00470219435736671</v>
      </c>
      <c r="F51" s="35">
        <v>0.05</v>
      </c>
      <c r="G51" s="35">
        <v>0.047</v>
      </c>
      <c r="H51" s="36" t="s">
        <v>18</v>
      </c>
      <c r="I51" s="35">
        <v>3.896</v>
      </c>
      <c r="J51" s="35">
        <v>3.909</v>
      </c>
      <c r="K51" s="39" t="s">
        <v>18</v>
      </c>
      <c r="L51" s="35">
        <v>3.896</v>
      </c>
      <c r="M51" s="35">
        <v>3.909</v>
      </c>
      <c r="N51" s="36">
        <f t="shared" si="13"/>
        <v>0.00332565873624965</v>
      </c>
      <c r="O51" s="35">
        <v>2.247</v>
      </c>
      <c r="P51" s="35">
        <v>2.298</v>
      </c>
      <c r="Q51" s="36">
        <f t="shared" si="14"/>
        <v>0.0221932114882507</v>
      </c>
      <c r="R51" s="35">
        <v>0.763</v>
      </c>
      <c r="S51" s="35">
        <v>0.762</v>
      </c>
      <c r="T51" s="39">
        <f t="shared" si="15"/>
        <v>-0.00131233595800525</v>
      </c>
    </row>
    <row r="52" s="20" customFormat="1" ht="14.1" customHeight="1" spans="2:20">
      <c r="B52" s="31">
        <v>34</v>
      </c>
      <c r="C52" s="35">
        <v>696.3</v>
      </c>
      <c r="D52" s="35">
        <v>696.4</v>
      </c>
      <c r="E52" s="36">
        <f t="shared" si="12"/>
        <v>0.000143595634692738</v>
      </c>
      <c r="F52" s="35">
        <v>0.048</v>
      </c>
      <c r="G52" s="35">
        <v>0.046</v>
      </c>
      <c r="H52" s="36" t="s">
        <v>18</v>
      </c>
      <c r="I52" s="35">
        <v>4.113</v>
      </c>
      <c r="J52" s="35">
        <v>3.879</v>
      </c>
      <c r="K52" s="39" t="s">
        <v>18</v>
      </c>
      <c r="L52" s="35">
        <v>3.913</v>
      </c>
      <c r="M52" s="35">
        <v>3.879</v>
      </c>
      <c r="N52" s="36">
        <f t="shared" si="13"/>
        <v>-0.00876514565609688</v>
      </c>
      <c r="O52" s="35">
        <v>2.282</v>
      </c>
      <c r="P52" s="35">
        <v>2.278</v>
      </c>
      <c r="Q52" s="36">
        <f t="shared" si="14"/>
        <v>-0.00175592625109746</v>
      </c>
      <c r="R52" s="35">
        <v>0.765</v>
      </c>
      <c r="S52" s="35">
        <v>0.763</v>
      </c>
      <c r="T52" s="39">
        <f t="shared" si="15"/>
        <v>-0.00262123197903015</v>
      </c>
    </row>
    <row r="53" s="20" customFormat="1" ht="14.1" customHeight="1" spans="2:20">
      <c r="B53" s="31">
        <v>35</v>
      </c>
      <c r="C53" s="35">
        <v>697</v>
      </c>
      <c r="D53" s="35">
        <v>689.9</v>
      </c>
      <c r="E53" s="36">
        <f t="shared" si="12"/>
        <v>-0.010291346571967</v>
      </c>
      <c r="F53" s="35">
        <v>0.05</v>
      </c>
      <c r="G53" s="35">
        <v>0.069</v>
      </c>
      <c r="H53" s="36" t="s">
        <v>18</v>
      </c>
      <c r="I53" s="35">
        <v>4.047</v>
      </c>
      <c r="J53" s="35">
        <v>3.844</v>
      </c>
      <c r="K53" s="39" t="s">
        <v>18</v>
      </c>
      <c r="L53" s="35">
        <v>4.047</v>
      </c>
      <c r="M53" s="35">
        <v>4.044</v>
      </c>
      <c r="N53" s="36">
        <f t="shared" si="13"/>
        <v>-0.000741839762611304</v>
      </c>
      <c r="O53" s="35">
        <v>2.285</v>
      </c>
      <c r="P53" s="35">
        <v>2.243</v>
      </c>
      <c r="Q53" s="36">
        <f t="shared" si="14"/>
        <v>-0.0187249219794919</v>
      </c>
      <c r="R53" s="35">
        <v>0.764</v>
      </c>
      <c r="S53" s="35">
        <v>0.763</v>
      </c>
      <c r="T53" s="39">
        <f t="shared" si="15"/>
        <v>-0.00131061598951507</v>
      </c>
    </row>
    <row r="54" s="20" customFormat="1" ht="14.1" customHeight="1" spans="2:20">
      <c r="B54" s="31">
        <v>36</v>
      </c>
      <c r="C54" s="35">
        <v>697</v>
      </c>
      <c r="D54" s="35">
        <v>694.7</v>
      </c>
      <c r="E54" s="36">
        <f t="shared" si="12"/>
        <v>-0.00331078163235923</v>
      </c>
      <c r="F54" s="35">
        <v>0.044</v>
      </c>
      <c r="G54" s="35">
        <v>0.05</v>
      </c>
      <c r="H54" s="36" t="s">
        <v>18</v>
      </c>
      <c r="I54" s="35">
        <v>3.96</v>
      </c>
      <c r="J54" s="35">
        <v>3.908</v>
      </c>
      <c r="K54" s="39" t="s">
        <v>18</v>
      </c>
      <c r="L54" s="35">
        <v>3.96</v>
      </c>
      <c r="M54" s="35">
        <v>3.908</v>
      </c>
      <c r="N54" s="36">
        <f t="shared" si="13"/>
        <v>-0.0133060388945752</v>
      </c>
      <c r="O54" s="35">
        <v>2.269</v>
      </c>
      <c r="P54" s="35">
        <v>2.255</v>
      </c>
      <c r="Q54" s="36">
        <f t="shared" si="14"/>
        <v>-0.00620842572062095</v>
      </c>
      <c r="R54" s="35">
        <v>0.765</v>
      </c>
      <c r="S54" s="35">
        <v>0.762</v>
      </c>
      <c r="T54" s="39">
        <f t="shared" si="15"/>
        <v>-0.00393700787401575</v>
      </c>
    </row>
    <row r="55" s="20" customFormat="1" ht="14.1" customHeight="1" spans="2:20">
      <c r="B55" s="31">
        <v>37</v>
      </c>
      <c r="C55" s="35">
        <v>696.3</v>
      </c>
      <c r="D55" s="35">
        <v>698.5</v>
      </c>
      <c r="E55" s="36">
        <f t="shared" si="12"/>
        <v>0.00314960629921266</v>
      </c>
      <c r="F55" s="35">
        <v>0.046</v>
      </c>
      <c r="G55" s="35">
        <v>0.046</v>
      </c>
      <c r="H55" s="36" t="s">
        <v>18</v>
      </c>
      <c r="I55" s="35">
        <v>4.057</v>
      </c>
      <c r="J55" s="35">
        <v>3.923</v>
      </c>
      <c r="K55" s="39" t="s">
        <v>18</v>
      </c>
      <c r="L55" s="35">
        <v>4.057</v>
      </c>
      <c r="M55" s="35">
        <v>3.923</v>
      </c>
      <c r="N55" s="36">
        <f t="shared" si="13"/>
        <v>-0.0341575325006374</v>
      </c>
      <c r="O55" s="35">
        <v>2.283</v>
      </c>
      <c r="P55" s="35">
        <v>2.289</v>
      </c>
      <c r="Q55" s="36">
        <f t="shared" si="14"/>
        <v>0.00262123197903024</v>
      </c>
      <c r="R55" s="35">
        <v>0.763</v>
      </c>
      <c r="S55" s="35">
        <v>0.763</v>
      </c>
      <c r="T55" s="39">
        <f t="shared" si="15"/>
        <v>0</v>
      </c>
    </row>
    <row r="56" s="20" customFormat="1" ht="14.1" customHeight="1" spans="2:20">
      <c r="B56" s="31">
        <v>38</v>
      </c>
      <c r="C56" s="35">
        <v>697</v>
      </c>
      <c r="D56" s="35">
        <v>695.7</v>
      </c>
      <c r="E56" s="36">
        <f t="shared" si="12"/>
        <v>-0.00186862153226959</v>
      </c>
      <c r="F56" s="35">
        <v>0.048</v>
      </c>
      <c r="G56" s="35">
        <v>0.048</v>
      </c>
      <c r="H56" s="36" t="s">
        <v>18</v>
      </c>
      <c r="I56" s="35">
        <v>4.008</v>
      </c>
      <c r="J56" s="35">
        <v>3.918</v>
      </c>
      <c r="K56" s="39" t="s">
        <v>18</v>
      </c>
      <c r="L56" s="35">
        <v>4.008</v>
      </c>
      <c r="M56" s="35">
        <v>3.918</v>
      </c>
      <c r="N56" s="36">
        <f t="shared" si="13"/>
        <v>-0.0229709035222052</v>
      </c>
      <c r="O56" s="35">
        <v>2.278</v>
      </c>
      <c r="P56" s="35">
        <v>2.286</v>
      </c>
      <c r="Q56" s="36">
        <f t="shared" si="14"/>
        <v>0.00349956255468067</v>
      </c>
      <c r="R56" s="35">
        <v>0.764</v>
      </c>
      <c r="S56" s="35">
        <v>0.763</v>
      </c>
      <c r="T56" s="39">
        <f t="shared" si="15"/>
        <v>-0.00131061598951507</v>
      </c>
    </row>
    <row r="57" s="20" customFormat="1" ht="14.1" customHeight="1" spans="2:20">
      <c r="B57" s="31">
        <v>39</v>
      </c>
      <c r="C57" s="35">
        <v>702.4</v>
      </c>
      <c r="D57" s="35">
        <v>696</v>
      </c>
      <c r="E57" s="36">
        <f t="shared" si="12"/>
        <v>-0.00919540229885054</v>
      </c>
      <c r="F57" s="35">
        <v>0.046</v>
      </c>
      <c r="G57" s="35">
        <v>0.047</v>
      </c>
      <c r="H57" s="36" t="s">
        <v>18</v>
      </c>
      <c r="I57" s="35">
        <v>4.017</v>
      </c>
      <c r="J57" s="35">
        <v>4.042</v>
      </c>
      <c r="K57" s="39" t="s">
        <v>18</v>
      </c>
      <c r="L57" s="35">
        <v>4.017</v>
      </c>
      <c r="M57" s="35">
        <v>4.042</v>
      </c>
      <c r="N57" s="36">
        <f t="shared" si="13"/>
        <v>0.00618505690252337</v>
      </c>
      <c r="O57" s="35">
        <v>2.311</v>
      </c>
      <c r="P57" s="35">
        <v>2.289</v>
      </c>
      <c r="Q57" s="36">
        <f t="shared" si="14"/>
        <v>-0.00961118392311044</v>
      </c>
      <c r="R57" s="35">
        <v>0.763</v>
      </c>
      <c r="S57" s="35">
        <v>0.764</v>
      </c>
      <c r="T57" s="39">
        <f t="shared" si="15"/>
        <v>0.00130890052356021</v>
      </c>
    </row>
    <row r="58" s="20" customFormat="1" ht="14.1" customHeight="1" spans="2:20">
      <c r="B58" s="31">
        <v>40</v>
      </c>
      <c r="C58" s="35">
        <v>700.8</v>
      </c>
      <c r="D58" s="35">
        <v>702.3</v>
      </c>
      <c r="E58" s="36">
        <f t="shared" si="12"/>
        <v>0.00213583938487826</v>
      </c>
      <c r="F58" s="35">
        <v>0.048</v>
      </c>
      <c r="G58" s="35">
        <v>0.04</v>
      </c>
      <c r="H58" s="36" t="s">
        <v>18</v>
      </c>
      <c r="I58" s="35">
        <v>3.996</v>
      </c>
      <c r="J58" s="35">
        <v>3.915</v>
      </c>
      <c r="K58" s="39" t="s">
        <v>18</v>
      </c>
      <c r="L58" s="35">
        <v>3.996</v>
      </c>
      <c r="M58" s="35">
        <v>3.915</v>
      </c>
      <c r="N58" s="36">
        <f t="shared" si="13"/>
        <v>-0.0206896551724138</v>
      </c>
      <c r="O58" s="35">
        <v>2.287</v>
      </c>
      <c r="P58" s="35">
        <v>2.27</v>
      </c>
      <c r="Q58" s="36">
        <f t="shared" si="14"/>
        <v>-0.00748898678414093</v>
      </c>
      <c r="R58" s="35">
        <v>0.764</v>
      </c>
      <c r="S58" s="35">
        <v>0.762</v>
      </c>
      <c r="T58" s="39">
        <f t="shared" si="15"/>
        <v>-0.0026246719160105</v>
      </c>
    </row>
    <row r="59" s="20" customFormat="1" ht="14.1" customHeight="1" spans="2:20">
      <c r="B59" s="31">
        <v>41</v>
      </c>
      <c r="C59" s="35">
        <v>697</v>
      </c>
      <c r="D59" s="35">
        <v>694.9</v>
      </c>
      <c r="E59" s="36">
        <f t="shared" si="12"/>
        <v>-0.00302201755648298</v>
      </c>
      <c r="F59" s="35">
        <v>0.046</v>
      </c>
      <c r="G59" s="35">
        <v>0.051</v>
      </c>
      <c r="H59" s="36" t="s">
        <v>18</v>
      </c>
      <c r="I59" s="35">
        <v>4.028</v>
      </c>
      <c r="J59" s="35">
        <v>4.135</v>
      </c>
      <c r="K59" s="39" t="s">
        <v>18</v>
      </c>
      <c r="L59" s="35">
        <v>4.028</v>
      </c>
      <c r="M59" s="35">
        <v>4.135</v>
      </c>
      <c r="N59" s="36">
        <f t="shared" si="13"/>
        <v>0.0258766626360339</v>
      </c>
      <c r="O59" s="35">
        <v>2.278</v>
      </c>
      <c r="P59" s="35">
        <v>2.286</v>
      </c>
      <c r="Q59" s="36">
        <f t="shared" si="14"/>
        <v>0.00349956255468067</v>
      </c>
      <c r="R59" s="35">
        <v>0.764</v>
      </c>
      <c r="S59" s="35">
        <v>0.764</v>
      </c>
      <c r="T59" s="39">
        <f t="shared" si="15"/>
        <v>0</v>
      </c>
    </row>
    <row r="60" s="20" customFormat="1" ht="14.1" customHeight="1" spans="2:20">
      <c r="B60" s="31">
        <v>42</v>
      </c>
      <c r="C60" s="35">
        <v>699.3</v>
      </c>
      <c r="D60" s="35">
        <v>698.8</v>
      </c>
      <c r="E60" s="36">
        <f t="shared" si="12"/>
        <v>-0.000715512306811677</v>
      </c>
      <c r="F60" s="35">
        <v>0.047</v>
      </c>
      <c r="G60" s="35">
        <v>0.047</v>
      </c>
      <c r="H60" s="36" t="s">
        <v>18</v>
      </c>
      <c r="I60" s="35">
        <v>3.909</v>
      </c>
      <c r="J60" s="35">
        <v>4.072</v>
      </c>
      <c r="K60" s="39" t="s">
        <v>18</v>
      </c>
      <c r="L60" s="35">
        <v>3.909</v>
      </c>
      <c r="M60" s="35">
        <v>4.072</v>
      </c>
      <c r="N60" s="36">
        <f t="shared" si="13"/>
        <v>0.0400294695481337</v>
      </c>
      <c r="O60" s="35">
        <v>2.26</v>
      </c>
      <c r="P60" s="35">
        <v>2.308</v>
      </c>
      <c r="Q60" s="36">
        <f t="shared" si="14"/>
        <v>0.0207972270363952</v>
      </c>
      <c r="R60" s="35">
        <v>0.762</v>
      </c>
      <c r="S60" s="35">
        <v>0.764</v>
      </c>
      <c r="T60" s="39">
        <f t="shared" si="15"/>
        <v>0.00261780104712042</v>
      </c>
    </row>
    <row r="61" s="20" customFormat="1" ht="14.1" customHeight="1" spans="2:20">
      <c r="B61" s="31">
        <v>43</v>
      </c>
      <c r="C61" s="35">
        <v>699.9</v>
      </c>
      <c r="D61" s="35">
        <v>698.3</v>
      </c>
      <c r="E61" s="36">
        <f t="shared" si="12"/>
        <v>-0.00229127881999144</v>
      </c>
      <c r="F61" s="35">
        <v>0.05</v>
      </c>
      <c r="G61" s="35">
        <v>0.041</v>
      </c>
      <c r="H61" s="36" t="s">
        <v>18</v>
      </c>
      <c r="I61" s="35">
        <v>4.036</v>
      </c>
      <c r="J61" s="35">
        <v>3.97</v>
      </c>
      <c r="K61" s="39" t="s">
        <v>18</v>
      </c>
      <c r="L61" s="35">
        <v>4.036</v>
      </c>
      <c r="M61" s="35">
        <v>3.97</v>
      </c>
      <c r="N61" s="36">
        <f t="shared" si="13"/>
        <v>-0.0166246851385389</v>
      </c>
      <c r="O61" s="35">
        <v>2.304</v>
      </c>
      <c r="P61" s="35">
        <v>2.286</v>
      </c>
      <c r="Q61" s="36">
        <f t="shared" si="14"/>
        <v>-0.00787401574803141</v>
      </c>
      <c r="R61" s="35">
        <v>0.764</v>
      </c>
      <c r="S61" s="35">
        <v>0.764</v>
      </c>
      <c r="T61" s="39">
        <f t="shared" si="15"/>
        <v>0</v>
      </c>
    </row>
    <row r="62" s="20" customFormat="1" ht="14.1" customHeight="1" spans="2:20">
      <c r="B62" s="31">
        <v>44</v>
      </c>
      <c r="C62" s="35">
        <v>699.2</v>
      </c>
      <c r="D62" s="35">
        <v>697.9</v>
      </c>
      <c r="E62" s="36">
        <f t="shared" si="12"/>
        <v>-0.00186273105029384</v>
      </c>
      <c r="F62" s="35">
        <v>0.045</v>
      </c>
      <c r="G62" s="35">
        <v>0.044</v>
      </c>
      <c r="H62" s="36" t="s">
        <v>18</v>
      </c>
      <c r="I62" s="35">
        <v>3.973</v>
      </c>
      <c r="J62" s="35">
        <v>4.036</v>
      </c>
      <c r="K62" s="39" t="s">
        <v>18</v>
      </c>
      <c r="L62" s="35">
        <v>3.973</v>
      </c>
      <c r="M62" s="35">
        <v>4.036</v>
      </c>
      <c r="N62" s="36">
        <f t="shared" si="13"/>
        <v>0.015609514370664</v>
      </c>
      <c r="O62" s="35">
        <v>2.269</v>
      </c>
      <c r="P62" s="35">
        <v>2.292</v>
      </c>
      <c r="Q62" s="36">
        <f t="shared" si="14"/>
        <v>0.0100349040139615</v>
      </c>
      <c r="R62" s="35">
        <v>0.764</v>
      </c>
      <c r="S62" s="35">
        <v>0.763</v>
      </c>
      <c r="T62" s="39">
        <f t="shared" si="15"/>
        <v>-0.00131061598951507</v>
      </c>
    </row>
    <row r="63" s="20" customFormat="1" ht="14.1" customHeight="1" spans="2:20">
      <c r="B63" s="31">
        <v>45</v>
      </c>
      <c r="C63" s="35">
        <v>696.7</v>
      </c>
      <c r="D63" s="35">
        <v>704.1</v>
      </c>
      <c r="E63" s="36">
        <f t="shared" si="12"/>
        <v>0.0105098707569947</v>
      </c>
      <c r="F63" s="35">
        <v>0.045</v>
      </c>
      <c r="G63" s="35">
        <v>0.049</v>
      </c>
      <c r="H63" s="36" t="s">
        <v>18</v>
      </c>
      <c r="I63" s="35">
        <v>3.926</v>
      </c>
      <c r="J63" s="35">
        <v>3.933</v>
      </c>
      <c r="K63" s="39" t="s">
        <v>18</v>
      </c>
      <c r="L63" s="35">
        <v>3.926</v>
      </c>
      <c r="M63" s="35">
        <v>3.933</v>
      </c>
      <c r="N63" s="36">
        <f t="shared" si="13"/>
        <v>0.00177981184846165</v>
      </c>
      <c r="O63" s="35">
        <v>2.258</v>
      </c>
      <c r="P63" s="35">
        <v>2.31</v>
      </c>
      <c r="Q63" s="36">
        <f t="shared" si="14"/>
        <v>0.0225108225108225</v>
      </c>
      <c r="R63" s="35">
        <v>0.763</v>
      </c>
      <c r="S63" s="35">
        <v>0.763</v>
      </c>
      <c r="T63" s="39">
        <f t="shared" si="15"/>
        <v>0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0" operator="lessThan">
      <formula>-5</formula>
    </cfRule>
    <cfRule type="cellIs" dxfId="0" priority="18" operator="greaterThan">
      <formula>0.53</formula>
    </cfRule>
    <cfRule type="cellIs" dxfId="0" priority="23" operator="lessThan">
      <formula>-0.05</formula>
    </cfRule>
    <cfRule type="cellIs" dxfId="0" priority="24" operator="greaterThan">
      <formula>0.05</formula>
    </cfRule>
  </conditionalFormatting>
  <conditionalFormatting sqref="N19:N63">
    <cfRule type="cellIs" dxfId="0" priority="6" operator="lessThan">
      <formula>-5</formula>
    </cfRule>
    <cfRule type="cellIs" dxfId="0" priority="7" operator="greaterThan">
      <formula>0.53</formula>
    </cfRule>
    <cfRule type="cellIs" dxfId="0" priority="8" operator="lessThan">
      <formula>-0.05</formula>
    </cfRule>
    <cfRule type="cellIs" dxfId="0" priority="9" operator="greaterThan">
      <formula>0.05</formula>
    </cfRule>
  </conditionalFormatting>
  <conditionalFormatting sqref="Q19:Q63">
    <cfRule type="cellIs" dxfId="0" priority="3" operator="lessThan">
      <formula>-0.05</formula>
    </cfRule>
    <cfRule type="cellIs" dxfId="0" priority="4" operator="greaterThan">
      <formula>0.05</formula>
    </cfRule>
    <cfRule type="cellIs" dxfId="0" priority="5" operator="lessThan">
      <formula>-5</formula>
    </cfRule>
  </conditionalFormatting>
  <conditionalFormatting sqref="T19:T63">
    <cfRule type="cellIs" dxfId="0" priority="1" operator="greaterThan">
      <formula>0.1</formula>
    </cfRule>
    <cfRule type="cellIs" dxfId="0" priority="2" operator="lessThan">
      <formula>-0.1</formula>
    </cfRule>
  </conditionalFormatting>
  <conditionalFormatting sqref="I19:J63">
    <cfRule type="cellIs" dxfId="0" priority="14" operator="lessThan">
      <formula>-1.2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45" zoomScaleNormal="145" topLeftCell="A2" workbookViewId="0">
      <selection activeCell="W7" sqref="W7"/>
    </sheetView>
  </sheetViews>
  <sheetFormatPr defaultColWidth="7" defaultRowHeight="12.75"/>
  <cols>
    <col min="1" max="1" width="1.125" style="21" customWidth="1"/>
    <col min="2" max="2" width="9.625" style="21" customWidth="1"/>
    <col min="3" max="20" width="5.625" style="21" customWidth="1"/>
    <col min="21" max="16384" width="7" style="21"/>
  </cols>
  <sheetData>
    <row r="1" ht="32.1" customHeight="1" spans="2:20">
      <c r="B1" s="22" t="s">
        <v>58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59</v>
      </c>
      <c r="C3" s="24"/>
      <c r="D3" s="25" t="s">
        <v>113</v>
      </c>
      <c r="E3" s="25"/>
      <c r="F3" s="25"/>
      <c r="G3" s="26"/>
      <c r="H3" s="26"/>
      <c r="I3" s="24" t="s">
        <v>61</v>
      </c>
      <c r="J3" s="24"/>
      <c r="K3" s="25" t="s">
        <v>62</v>
      </c>
      <c r="L3" s="25"/>
      <c r="M3" s="25"/>
      <c r="O3" s="37"/>
      <c r="P3" s="24" t="s">
        <v>63</v>
      </c>
      <c r="Q3" s="24"/>
      <c r="R3" s="40" t="s">
        <v>110</v>
      </c>
      <c r="S3" s="41"/>
      <c r="T3" s="41"/>
    </row>
    <row r="4" ht="6.6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65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66</v>
      </c>
      <c r="C6" s="23"/>
      <c r="D6" s="23"/>
      <c r="E6" s="23"/>
      <c r="G6" s="28" t="s">
        <v>67</v>
      </c>
      <c r="H6" s="28"/>
      <c r="I6" s="28"/>
      <c r="J6" s="28"/>
      <c r="K6" s="28"/>
      <c r="N6" s="19" t="s">
        <v>68</v>
      </c>
      <c r="Q6" s="42"/>
      <c r="R6" s="42"/>
      <c r="S6" s="42"/>
    </row>
    <row r="7" s="19" customFormat="1" ht="15.6" customHeight="1" spans="2:20">
      <c r="B7" s="23" t="s">
        <v>69</v>
      </c>
      <c r="C7" s="23"/>
      <c r="D7" s="23"/>
      <c r="E7" s="23"/>
      <c r="F7" s="38" t="s">
        <v>114</v>
      </c>
      <c r="G7" s="38"/>
      <c r="H7" s="38"/>
      <c r="I7" s="38"/>
      <c r="J7" s="38"/>
      <c r="K7" s="38"/>
      <c r="N7" s="23" t="s">
        <v>71</v>
      </c>
      <c r="O7" s="23"/>
      <c r="P7" s="38" t="s">
        <v>112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73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74</v>
      </c>
      <c r="C10" s="31" t="s">
        <v>75</v>
      </c>
      <c r="D10" s="31"/>
      <c r="E10" s="31"/>
      <c r="F10" s="31" t="s">
        <v>76</v>
      </c>
      <c r="G10" s="31"/>
      <c r="H10" s="31"/>
      <c r="I10" s="31" t="s">
        <v>77</v>
      </c>
      <c r="J10" s="31"/>
      <c r="K10" s="31"/>
      <c r="L10" s="31" t="s">
        <v>78</v>
      </c>
      <c r="M10" s="31"/>
      <c r="N10" s="31"/>
      <c r="O10" s="31" t="s">
        <v>79</v>
      </c>
      <c r="P10" s="31"/>
      <c r="Q10" s="31"/>
      <c r="R10" s="31" t="s">
        <v>80</v>
      </c>
      <c r="S10" s="31"/>
      <c r="T10" s="31"/>
    </row>
    <row r="11" ht="14.1" customHeight="1" spans="2:20">
      <c r="B11" s="31" t="s">
        <v>81</v>
      </c>
      <c r="C11" s="31" t="s">
        <v>82</v>
      </c>
      <c r="D11" s="31"/>
      <c r="E11" s="31"/>
      <c r="F11" s="31" t="s">
        <v>83</v>
      </c>
      <c r="G11" s="31"/>
      <c r="H11" s="31"/>
      <c r="I11" s="31" t="s">
        <v>84</v>
      </c>
      <c r="J11" s="31"/>
      <c r="K11" s="31"/>
      <c r="L11" s="31" t="s">
        <v>85</v>
      </c>
      <c r="M11" s="31"/>
      <c r="N11" s="31"/>
      <c r="O11" s="31" t="s">
        <v>86</v>
      </c>
      <c r="P11" s="31"/>
      <c r="Q11" s="31"/>
      <c r="R11" s="31" t="s">
        <v>87</v>
      </c>
      <c r="S11" s="31"/>
      <c r="T11" s="31"/>
    </row>
    <row r="12" ht="14.1" customHeight="1" spans="2:20">
      <c r="B12" s="31" t="s">
        <v>88</v>
      </c>
      <c r="C12" s="32" t="s">
        <v>89</v>
      </c>
      <c r="D12" s="32"/>
      <c r="E12" s="32"/>
      <c r="F12" s="32" t="s">
        <v>18</v>
      </c>
      <c r="G12" s="32" t="s">
        <v>90</v>
      </c>
      <c r="H12" s="32" t="s">
        <v>90</v>
      </c>
      <c r="I12" s="32" t="s">
        <v>18</v>
      </c>
      <c r="J12" s="32" t="s">
        <v>90</v>
      </c>
      <c r="K12" s="32" t="s">
        <v>90</v>
      </c>
      <c r="L12" s="32" t="s">
        <v>91</v>
      </c>
      <c r="M12" s="32"/>
      <c r="N12" s="32"/>
      <c r="O12" s="32" t="s">
        <v>92</v>
      </c>
      <c r="P12" s="32" t="s">
        <v>93</v>
      </c>
      <c r="Q12" s="32" t="s">
        <v>93</v>
      </c>
      <c r="R12" s="32" t="s">
        <v>94</v>
      </c>
      <c r="S12" s="32" t="s">
        <v>90</v>
      </c>
      <c r="T12" s="32" t="s">
        <v>90</v>
      </c>
    </row>
    <row r="13" ht="14.1" customHeight="1" spans="2:20">
      <c r="B13" s="31" t="s">
        <v>95</v>
      </c>
      <c r="C13" s="32" t="s">
        <v>18</v>
      </c>
      <c r="D13" s="32"/>
      <c r="E13" s="32"/>
      <c r="F13" s="33" t="s">
        <v>96</v>
      </c>
      <c r="G13" s="32" t="s">
        <v>93</v>
      </c>
      <c r="H13" s="32" t="s">
        <v>93</v>
      </c>
      <c r="I13" s="32" t="s">
        <v>97</v>
      </c>
      <c r="J13" s="32"/>
      <c r="K13" s="32"/>
      <c r="L13" s="32" t="s">
        <v>98</v>
      </c>
      <c r="M13" s="32"/>
      <c r="N13" s="32"/>
      <c r="O13" s="32" t="s">
        <v>99</v>
      </c>
      <c r="P13" s="32" t="s">
        <v>93</v>
      </c>
      <c r="Q13" s="32" t="s">
        <v>93</v>
      </c>
      <c r="R13" s="32" t="s">
        <v>100</v>
      </c>
      <c r="S13" s="32" t="s">
        <v>93</v>
      </c>
      <c r="T13" s="32" t="s">
        <v>93</v>
      </c>
    </row>
    <row r="14" ht="14.1" customHeight="1" spans="2:20">
      <c r="B14" s="31" t="s">
        <v>101</v>
      </c>
      <c r="C14" s="34">
        <f t="shared" ref="C14:G14" si="0">MIN(C44:C63)</f>
        <v>690.7</v>
      </c>
      <c r="D14" s="34">
        <f t="shared" si="0"/>
        <v>689.2</v>
      </c>
      <c r="E14" s="34" t="s">
        <v>18</v>
      </c>
      <c r="F14" s="34">
        <f t="shared" si="0"/>
        <v>0.038</v>
      </c>
      <c r="G14" s="34">
        <f t="shared" si="0"/>
        <v>0.036</v>
      </c>
      <c r="H14" s="34" t="s">
        <v>18</v>
      </c>
      <c r="I14" s="34">
        <f t="shared" ref="I14:M14" si="1">MIN(I44:I63)</f>
        <v>11.4</v>
      </c>
      <c r="J14" s="34">
        <f t="shared" si="1"/>
        <v>10.7</v>
      </c>
      <c r="K14" s="34" t="s">
        <v>18</v>
      </c>
      <c r="L14" s="34">
        <f t="shared" si="1"/>
        <v>3.834</v>
      </c>
      <c r="M14" s="34">
        <f t="shared" si="1"/>
        <v>3.87</v>
      </c>
      <c r="N14" s="34" t="s">
        <v>18</v>
      </c>
      <c r="O14" s="34">
        <f t="shared" ref="O14:S14" si="2">MIN(O44:O63)</f>
        <v>2.232</v>
      </c>
      <c r="P14" s="34">
        <f t="shared" si="2"/>
        <v>2.226</v>
      </c>
      <c r="Q14" s="34" t="s">
        <v>18</v>
      </c>
      <c r="R14" s="34">
        <f t="shared" si="2"/>
        <v>0.762</v>
      </c>
      <c r="S14" s="34">
        <f t="shared" si="2"/>
        <v>0.762</v>
      </c>
      <c r="T14" s="34" t="s">
        <v>18</v>
      </c>
    </row>
    <row r="15" ht="14.1" customHeight="1" spans="2:20">
      <c r="B15" s="31" t="s">
        <v>102</v>
      </c>
      <c r="C15" s="34">
        <f t="shared" ref="C15:G15" si="3">MAX(C44:C63)</f>
        <v>704.4</v>
      </c>
      <c r="D15" s="34">
        <f t="shared" si="3"/>
        <v>702.1</v>
      </c>
      <c r="E15" s="34" t="s">
        <v>18</v>
      </c>
      <c r="F15" s="34">
        <f t="shared" si="3"/>
        <v>0.053</v>
      </c>
      <c r="G15" s="34">
        <f t="shared" si="3"/>
        <v>0.055</v>
      </c>
      <c r="H15" s="34" t="s">
        <v>18</v>
      </c>
      <c r="I15" s="34">
        <f t="shared" ref="I15:M15" si="4">MAX(I44:I63)</f>
        <v>18.4</v>
      </c>
      <c r="J15" s="34">
        <f t="shared" si="4"/>
        <v>18.1</v>
      </c>
      <c r="K15" s="34" t="s">
        <v>18</v>
      </c>
      <c r="L15" s="34">
        <f t="shared" si="4"/>
        <v>4.092</v>
      </c>
      <c r="M15" s="34">
        <f t="shared" si="4"/>
        <v>4.1</v>
      </c>
      <c r="N15" s="34" t="s">
        <v>18</v>
      </c>
      <c r="O15" s="34">
        <f t="shared" ref="O15:S15" si="5">MAX(O44:O63)</f>
        <v>2.324</v>
      </c>
      <c r="P15" s="34">
        <f t="shared" si="5"/>
        <v>2.313</v>
      </c>
      <c r="Q15" s="34" t="s">
        <v>18</v>
      </c>
      <c r="R15" s="34">
        <f t="shared" si="5"/>
        <v>0.765</v>
      </c>
      <c r="S15" s="34">
        <f t="shared" si="5"/>
        <v>0.764</v>
      </c>
      <c r="T15" s="34" t="s">
        <v>18</v>
      </c>
    </row>
    <row r="16" ht="14.1" customHeight="1" spans="2:20">
      <c r="B16" s="31" t="s">
        <v>103</v>
      </c>
      <c r="C16" s="34">
        <f t="shared" ref="C16:G16" si="6">AVERAGE(C44:C63)</f>
        <v>698.18</v>
      </c>
      <c r="D16" s="34">
        <f t="shared" si="6"/>
        <v>697.49</v>
      </c>
      <c r="E16" s="34" t="s">
        <v>18</v>
      </c>
      <c r="F16" s="34">
        <f t="shared" si="6"/>
        <v>0.04495</v>
      </c>
      <c r="G16" s="34">
        <f t="shared" si="6"/>
        <v>0.04585</v>
      </c>
      <c r="H16" s="34" t="s">
        <v>18</v>
      </c>
      <c r="I16" s="34">
        <f t="shared" ref="I16:M16" si="7">AVERAGE(I44:I63)</f>
        <v>14.37</v>
      </c>
      <c r="J16" s="34">
        <f t="shared" si="7"/>
        <v>14.51</v>
      </c>
      <c r="K16" s="34" t="s">
        <v>18</v>
      </c>
      <c r="L16" s="34">
        <f t="shared" si="7"/>
        <v>3.99515</v>
      </c>
      <c r="M16" s="34">
        <f t="shared" si="7"/>
        <v>3.97295</v>
      </c>
      <c r="N16" s="34" t="s">
        <v>18</v>
      </c>
      <c r="O16" s="34">
        <f t="shared" ref="O16:S16" si="8">AVERAGE(O44:O63)</f>
        <v>2.28835</v>
      </c>
      <c r="P16" s="34">
        <f t="shared" si="8"/>
        <v>2.28445</v>
      </c>
      <c r="Q16" s="34" t="s">
        <v>18</v>
      </c>
      <c r="R16" s="34">
        <f t="shared" si="8"/>
        <v>0.7631</v>
      </c>
      <c r="S16" s="34">
        <f t="shared" si="8"/>
        <v>0.7628</v>
      </c>
      <c r="T16" s="34" t="s">
        <v>18</v>
      </c>
    </row>
    <row r="17" ht="14.1" customHeight="1" spans="2:20">
      <c r="B17" s="31" t="s">
        <v>104</v>
      </c>
      <c r="C17" s="34">
        <f t="shared" ref="C17:G17" si="9">STDEVP(C44:C63)</f>
        <v>3.05673027923629</v>
      </c>
      <c r="D17" s="34">
        <f t="shared" si="9"/>
        <v>2.88702268782217</v>
      </c>
      <c r="E17" s="34" t="s">
        <v>18</v>
      </c>
      <c r="F17" s="34">
        <f t="shared" si="9"/>
        <v>0.00430668085652977</v>
      </c>
      <c r="G17" s="34">
        <f t="shared" si="9"/>
        <v>0.00487108817411469</v>
      </c>
      <c r="H17" s="34" t="s">
        <v>18</v>
      </c>
      <c r="I17" s="34">
        <f t="shared" ref="I17:M17" si="10">STDEVP(I44:I63)</f>
        <v>1.99251097863977</v>
      </c>
      <c r="J17" s="34">
        <f t="shared" si="10"/>
        <v>2.40039580069621</v>
      </c>
      <c r="K17" s="34" t="s">
        <v>18</v>
      </c>
      <c r="L17" s="34">
        <f t="shared" si="10"/>
        <v>0.0643111771000966</v>
      </c>
      <c r="M17" s="34">
        <f t="shared" si="10"/>
        <v>0.0702014779046709</v>
      </c>
      <c r="N17" s="34" t="s">
        <v>18</v>
      </c>
      <c r="O17" s="34">
        <f t="shared" ref="O17:S17" si="11">STDEVP(O44:O63)</f>
        <v>0.0200081858248068</v>
      </c>
      <c r="P17" s="34">
        <f t="shared" si="11"/>
        <v>0.0226306760835818</v>
      </c>
      <c r="Q17" s="34" t="s">
        <v>18</v>
      </c>
      <c r="R17" s="34">
        <f t="shared" si="11"/>
        <v>0.000830662386291808</v>
      </c>
      <c r="S17" s="34">
        <f t="shared" si="11"/>
        <v>0.0006</v>
      </c>
      <c r="T17" s="34" t="s">
        <v>18</v>
      </c>
    </row>
    <row r="18" ht="14.1" customHeight="1" spans="2:20">
      <c r="B18" s="31" t="s">
        <v>105</v>
      </c>
      <c r="C18" s="34" t="s">
        <v>106</v>
      </c>
      <c r="D18" s="34" t="s">
        <v>107</v>
      </c>
      <c r="E18" s="34" t="s">
        <v>108</v>
      </c>
      <c r="F18" s="34" t="s">
        <v>106</v>
      </c>
      <c r="G18" s="34" t="s">
        <v>107</v>
      </c>
      <c r="H18" s="34" t="s">
        <v>108</v>
      </c>
      <c r="I18" s="34" t="s">
        <v>106</v>
      </c>
      <c r="J18" s="34" t="s">
        <v>107</v>
      </c>
      <c r="K18" s="34" t="s">
        <v>108</v>
      </c>
      <c r="L18" s="34" t="s">
        <v>106</v>
      </c>
      <c r="M18" s="34" t="s">
        <v>107</v>
      </c>
      <c r="N18" s="34" t="s">
        <v>108</v>
      </c>
      <c r="O18" s="34" t="s">
        <v>106</v>
      </c>
      <c r="P18" s="34" t="s">
        <v>107</v>
      </c>
      <c r="Q18" s="34" t="s">
        <v>108</v>
      </c>
      <c r="R18" s="34" t="s">
        <v>106</v>
      </c>
      <c r="S18" s="34" t="s">
        <v>107</v>
      </c>
      <c r="T18" s="34" t="s">
        <v>108</v>
      </c>
    </row>
    <row r="19" s="20" customFormat="1" ht="14.1" customHeight="1" spans="2:20">
      <c r="B19" s="31">
        <v>1</v>
      </c>
      <c r="C19" s="35">
        <v>696.5</v>
      </c>
      <c r="D19" s="35">
        <v>699.2</v>
      </c>
      <c r="E19" s="36">
        <f>(D19-C19)/D19</f>
        <v>0.00386155606407329</v>
      </c>
      <c r="F19" s="35">
        <v>0.053</v>
      </c>
      <c r="G19" s="35">
        <v>0.05</v>
      </c>
      <c r="H19" s="36" t="s">
        <v>18</v>
      </c>
      <c r="I19" s="35">
        <v>10.7</v>
      </c>
      <c r="J19" s="35">
        <v>16.6</v>
      </c>
      <c r="K19" s="39" t="s">
        <v>18</v>
      </c>
      <c r="L19" s="35">
        <v>3.847</v>
      </c>
      <c r="M19" s="35">
        <v>3.996</v>
      </c>
      <c r="N19" s="36">
        <f>(M19-L19)/M19</f>
        <v>0.0372872872872873</v>
      </c>
      <c r="O19" s="35">
        <v>2.277</v>
      </c>
      <c r="P19" s="35">
        <v>2.302</v>
      </c>
      <c r="Q19" s="36">
        <f>(P19-O19)/P19</f>
        <v>0.0108601216333623</v>
      </c>
      <c r="R19" s="35">
        <v>0.762</v>
      </c>
      <c r="S19" s="35">
        <v>0.763</v>
      </c>
      <c r="T19" s="39">
        <f>(S19-R19)/S19</f>
        <v>0.00131061598951507</v>
      </c>
    </row>
    <row r="20" s="20" customFormat="1" ht="14.1" customHeight="1" spans="2:20">
      <c r="B20" s="31">
        <v>2</v>
      </c>
      <c r="C20" s="35">
        <v>689.8</v>
      </c>
      <c r="D20" s="35">
        <v>705</v>
      </c>
      <c r="E20" s="36">
        <f t="shared" ref="E20:E63" si="12">(D20-C20)/D20</f>
        <v>0.0215602836879433</v>
      </c>
      <c r="F20" s="35">
        <v>0.04</v>
      </c>
      <c r="G20" s="35">
        <v>0.045</v>
      </c>
      <c r="H20" s="36" t="s">
        <v>18</v>
      </c>
      <c r="I20" s="35">
        <v>14.6</v>
      </c>
      <c r="J20" s="35">
        <v>13.9</v>
      </c>
      <c r="K20" s="39" t="s">
        <v>18</v>
      </c>
      <c r="L20" s="35">
        <v>3.881</v>
      </c>
      <c r="M20" s="35">
        <v>3.978</v>
      </c>
      <c r="N20" s="36">
        <f t="shared" ref="N20:N63" si="13">(M20-L20)/M20</f>
        <v>0.0243841126194068</v>
      </c>
      <c r="O20" s="35">
        <v>2.233</v>
      </c>
      <c r="P20" s="35">
        <v>2.302</v>
      </c>
      <c r="Q20" s="36">
        <f t="shared" ref="Q20:Q63" si="14">(P20-O20)/P20</f>
        <v>0.0299739357080799</v>
      </c>
      <c r="R20" s="35">
        <v>0.764</v>
      </c>
      <c r="S20" s="35">
        <v>0.762</v>
      </c>
      <c r="T20" s="39">
        <f t="shared" ref="T20:T63" si="15">(S20-R20)/S20</f>
        <v>-0.0026246719160105</v>
      </c>
    </row>
    <row r="21" s="20" customFormat="1" ht="14.1" customHeight="1" spans="2:20">
      <c r="B21" s="31">
        <v>3</v>
      </c>
      <c r="C21" s="35">
        <v>700.2</v>
      </c>
      <c r="D21" s="35">
        <v>697.8</v>
      </c>
      <c r="E21" s="36">
        <f t="shared" si="12"/>
        <v>-0.00343938091143607</v>
      </c>
      <c r="F21" s="35">
        <v>0.05</v>
      </c>
      <c r="G21" s="35">
        <v>0.04</v>
      </c>
      <c r="H21" s="36" t="s">
        <v>18</v>
      </c>
      <c r="I21" s="35">
        <v>18.7</v>
      </c>
      <c r="J21" s="35">
        <v>17.2</v>
      </c>
      <c r="K21" s="39" t="s">
        <v>18</v>
      </c>
      <c r="L21" s="35">
        <v>4.028</v>
      </c>
      <c r="M21" s="35">
        <v>4.02</v>
      </c>
      <c r="N21" s="36">
        <f t="shared" si="13"/>
        <v>-0.00199004975124378</v>
      </c>
      <c r="O21" s="35">
        <v>2.291</v>
      </c>
      <c r="P21" s="35">
        <v>2.296</v>
      </c>
      <c r="Q21" s="36">
        <f t="shared" si="14"/>
        <v>0.00217770034843201</v>
      </c>
      <c r="R21" s="35">
        <v>0.762</v>
      </c>
      <c r="S21" s="35">
        <v>0.763</v>
      </c>
      <c r="T21" s="39">
        <f t="shared" si="15"/>
        <v>0.00131061598951507</v>
      </c>
    </row>
    <row r="22" s="20" customFormat="1" ht="14.1" customHeight="1" spans="2:20">
      <c r="B22" s="31">
        <v>4</v>
      </c>
      <c r="C22" s="35">
        <v>695.1</v>
      </c>
      <c r="D22" s="35">
        <v>696.5</v>
      </c>
      <c r="E22" s="36">
        <f t="shared" si="12"/>
        <v>0.00201005025125625</v>
      </c>
      <c r="F22" s="35">
        <v>0.051</v>
      </c>
      <c r="G22" s="35">
        <v>0.047</v>
      </c>
      <c r="H22" s="36" t="s">
        <v>18</v>
      </c>
      <c r="I22" s="35">
        <v>13.4</v>
      </c>
      <c r="J22" s="35">
        <v>16.9</v>
      </c>
      <c r="K22" s="39" t="s">
        <v>18</v>
      </c>
      <c r="L22" s="35">
        <v>4.052</v>
      </c>
      <c r="M22" s="35">
        <v>3.995</v>
      </c>
      <c r="N22" s="36">
        <f t="shared" si="13"/>
        <v>-0.0142678347934917</v>
      </c>
      <c r="O22" s="35">
        <v>2.283</v>
      </c>
      <c r="P22" s="35">
        <v>2.294</v>
      </c>
      <c r="Q22" s="36">
        <f t="shared" si="14"/>
        <v>0.00479511769834356</v>
      </c>
      <c r="R22" s="35">
        <v>0.763</v>
      </c>
      <c r="S22" s="35">
        <v>0.763</v>
      </c>
      <c r="T22" s="39">
        <f t="shared" si="15"/>
        <v>0</v>
      </c>
    </row>
    <row r="23" s="20" customFormat="1" ht="14.1" customHeight="1" spans="2:20">
      <c r="B23" s="31">
        <v>5</v>
      </c>
      <c r="C23" s="35">
        <v>697.6</v>
      </c>
      <c r="D23" s="35">
        <v>701.4</v>
      </c>
      <c r="E23" s="36">
        <f t="shared" si="12"/>
        <v>0.00541773595665805</v>
      </c>
      <c r="F23" s="35">
        <v>0.042</v>
      </c>
      <c r="G23" s="35">
        <v>0.036</v>
      </c>
      <c r="H23" s="36" t="s">
        <v>18</v>
      </c>
      <c r="I23" s="35">
        <v>14.9</v>
      </c>
      <c r="J23" s="35">
        <v>14.8</v>
      </c>
      <c r="K23" s="39" t="s">
        <v>18</v>
      </c>
      <c r="L23" s="35">
        <v>4.039</v>
      </c>
      <c r="M23" s="35">
        <v>3.935</v>
      </c>
      <c r="N23" s="36">
        <f t="shared" si="13"/>
        <v>-0.0264294790343074</v>
      </c>
      <c r="O23" s="35">
        <v>2.298</v>
      </c>
      <c r="P23" s="35">
        <v>2.294</v>
      </c>
      <c r="Q23" s="36">
        <f t="shared" si="14"/>
        <v>-0.001743679163034</v>
      </c>
      <c r="R23" s="35">
        <v>0.764</v>
      </c>
      <c r="S23" s="35">
        <v>0.764</v>
      </c>
      <c r="T23" s="39">
        <f t="shared" si="15"/>
        <v>0</v>
      </c>
    </row>
    <row r="24" s="20" customFormat="1" ht="14.1" customHeight="1" spans="2:20">
      <c r="B24" s="31">
        <v>6</v>
      </c>
      <c r="C24" s="35">
        <v>700.9</v>
      </c>
      <c r="D24" s="35">
        <v>696.6</v>
      </c>
      <c r="E24" s="36">
        <f t="shared" si="12"/>
        <v>-0.00617283950617277</v>
      </c>
      <c r="F24" s="35">
        <v>0.05</v>
      </c>
      <c r="G24" s="35">
        <v>0.047</v>
      </c>
      <c r="H24" s="36" t="s">
        <v>18</v>
      </c>
      <c r="I24" s="35">
        <v>15.8</v>
      </c>
      <c r="J24" s="35">
        <v>15.8</v>
      </c>
      <c r="K24" s="39" t="s">
        <v>18</v>
      </c>
      <c r="L24" s="35">
        <v>3.969</v>
      </c>
      <c r="M24" s="35">
        <v>4.009</v>
      </c>
      <c r="N24" s="36">
        <f t="shared" si="13"/>
        <v>0.00997755051134958</v>
      </c>
      <c r="O24" s="35">
        <v>2.3</v>
      </c>
      <c r="P24" s="35">
        <v>2.277</v>
      </c>
      <c r="Q24" s="36">
        <f t="shared" si="14"/>
        <v>-0.01010101010101</v>
      </c>
      <c r="R24" s="35">
        <v>0.763</v>
      </c>
      <c r="S24" s="35">
        <v>0.762</v>
      </c>
      <c r="T24" s="39">
        <f t="shared" si="15"/>
        <v>-0.00131233595800525</v>
      </c>
    </row>
    <row r="25" s="20" customFormat="1" ht="14.1" customHeight="1" spans="2:20">
      <c r="B25" s="31">
        <v>7</v>
      </c>
      <c r="C25" s="35">
        <v>700.8</v>
      </c>
      <c r="D25" s="35">
        <v>699.2</v>
      </c>
      <c r="E25" s="36">
        <f t="shared" si="12"/>
        <v>-0.00228832951945067</v>
      </c>
      <c r="F25" s="35">
        <v>0.052</v>
      </c>
      <c r="G25" s="35">
        <v>0.043</v>
      </c>
      <c r="H25" s="36" t="s">
        <v>18</v>
      </c>
      <c r="I25" s="35">
        <v>13.9</v>
      </c>
      <c r="J25" s="35">
        <v>14.8</v>
      </c>
      <c r="K25" s="39" t="s">
        <v>18</v>
      </c>
      <c r="L25" s="35">
        <v>4.027</v>
      </c>
      <c r="M25" s="35">
        <v>3.93</v>
      </c>
      <c r="N25" s="36">
        <f t="shared" si="13"/>
        <v>-0.0246819338422392</v>
      </c>
      <c r="O25" s="35">
        <v>2.303</v>
      </c>
      <c r="P25" s="35">
        <v>2.292</v>
      </c>
      <c r="Q25" s="36">
        <f t="shared" si="14"/>
        <v>-0.00479930191972082</v>
      </c>
      <c r="R25" s="35">
        <v>0.763</v>
      </c>
      <c r="S25" s="35">
        <v>0.763</v>
      </c>
      <c r="T25" s="39">
        <f t="shared" si="15"/>
        <v>0</v>
      </c>
    </row>
    <row r="26" s="20" customFormat="1" ht="14.1" customHeight="1" spans="2:20">
      <c r="B26" s="31">
        <v>8</v>
      </c>
      <c r="C26" s="35">
        <v>698.2</v>
      </c>
      <c r="D26" s="35">
        <v>698.9</v>
      </c>
      <c r="E26" s="36">
        <f t="shared" si="12"/>
        <v>0.00100157390184566</v>
      </c>
      <c r="F26" s="35">
        <v>0.044</v>
      </c>
      <c r="G26" s="35">
        <v>0.046</v>
      </c>
      <c r="H26" s="36" t="s">
        <v>18</v>
      </c>
      <c r="I26" s="35">
        <v>18.9</v>
      </c>
      <c r="J26" s="35">
        <v>17.5</v>
      </c>
      <c r="K26" s="39" t="s">
        <v>18</v>
      </c>
      <c r="L26" s="35">
        <v>3.988</v>
      </c>
      <c r="M26" s="35">
        <v>3.839</v>
      </c>
      <c r="N26" s="36">
        <f t="shared" si="13"/>
        <v>-0.0388121906746549</v>
      </c>
      <c r="O26" s="35">
        <v>2.3</v>
      </c>
      <c r="P26" s="35">
        <v>2.293</v>
      </c>
      <c r="Q26" s="36">
        <f t="shared" si="14"/>
        <v>-0.00305276929786292</v>
      </c>
      <c r="R26" s="35">
        <v>0.763</v>
      </c>
      <c r="S26" s="35">
        <v>0.762</v>
      </c>
      <c r="T26" s="39">
        <f t="shared" si="15"/>
        <v>-0.00131233595800525</v>
      </c>
    </row>
    <row r="27" s="20" customFormat="1" ht="14.1" customHeight="1" spans="2:20">
      <c r="B27" s="31">
        <v>9</v>
      </c>
      <c r="C27" s="35">
        <v>697.6</v>
      </c>
      <c r="D27" s="35">
        <v>697.6</v>
      </c>
      <c r="E27" s="36">
        <f t="shared" si="12"/>
        <v>0</v>
      </c>
      <c r="F27" s="35">
        <v>0.049</v>
      </c>
      <c r="G27" s="35">
        <v>0.046</v>
      </c>
      <c r="H27" s="36" t="s">
        <v>18</v>
      </c>
      <c r="I27" s="35">
        <v>12.2</v>
      </c>
      <c r="J27" s="35">
        <v>11.3</v>
      </c>
      <c r="K27" s="39" t="s">
        <v>18</v>
      </c>
      <c r="L27" s="35">
        <v>4.06</v>
      </c>
      <c r="M27" s="35">
        <v>4.105</v>
      </c>
      <c r="N27" s="36">
        <f t="shared" si="13"/>
        <v>0.0109622411693059</v>
      </c>
      <c r="O27" s="35">
        <v>2.284</v>
      </c>
      <c r="P27" s="35">
        <v>2.3</v>
      </c>
      <c r="Q27" s="36">
        <f t="shared" si="14"/>
        <v>0.00695652173913044</v>
      </c>
      <c r="R27" s="35">
        <v>0.764</v>
      </c>
      <c r="S27" s="35">
        <v>0.763</v>
      </c>
      <c r="T27" s="39">
        <f t="shared" si="15"/>
        <v>-0.00131061598951507</v>
      </c>
    </row>
    <row r="28" s="20" customFormat="1" ht="14.1" customHeight="1" spans="2:20">
      <c r="B28" s="31">
        <v>10</v>
      </c>
      <c r="C28" s="35">
        <v>700.2</v>
      </c>
      <c r="D28" s="35">
        <v>698.6</v>
      </c>
      <c r="E28" s="36">
        <f t="shared" si="12"/>
        <v>-0.00229029487546525</v>
      </c>
      <c r="F28" s="35">
        <v>0.041</v>
      </c>
      <c r="G28" s="35">
        <v>0.04</v>
      </c>
      <c r="H28" s="36" t="s">
        <v>18</v>
      </c>
      <c r="I28" s="35">
        <v>15.3</v>
      </c>
      <c r="J28" s="35">
        <v>16.9</v>
      </c>
      <c r="K28" s="39" t="s">
        <v>18</v>
      </c>
      <c r="L28" s="35">
        <v>3.977</v>
      </c>
      <c r="M28" s="35">
        <v>3.972</v>
      </c>
      <c r="N28" s="36">
        <f t="shared" si="13"/>
        <v>-0.00125881168177238</v>
      </c>
      <c r="O28" s="35">
        <v>2.312</v>
      </c>
      <c r="P28" s="35">
        <v>2.299</v>
      </c>
      <c r="Q28" s="36">
        <f t="shared" si="14"/>
        <v>-0.00565463244889078</v>
      </c>
      <c r="R28" s="35">
        <v>0.764</v>
      </c>
      <c r="S28" s="35">
        <v>0.764</v>
      </c>
      <c r="T28" s="39">
        <f t="shared" si="15"/>
        <v>0</v>
      </c>
    </row>
    <row r="29" s="20" customFormat="1" ht="14.1" customHeight="1" spans="2:20">
      <c r="B29" s="31">
        <v>11</v>
      </c>
      <c r="C29" s="35">
        <v>698.8</v>
      </c>
      <c r="D29" s="35">
        <v>697.6</v>
      </c>
      <c r="E29" s="36">
        <f t="shared" si="12"/>
        <v>-0.00172018348623843</v>
      </c>
      <c r="F29" s="35">
        <v>0.046</v>
      </c>
      <c r="G29" s="35">
        <v>0.051</v>
      </c>
      <c r="H29" s="36" t="s">
        <v>18</v>
      </c>
      <c r="I29" s="35">
        <v>15.3</v>
      </c>
      <c r="J29" s="35">
        <v>12.2</v>
      </c>
      <c r="K29" s="39" t="s">
        <v>18</v>
      </c>
      <c r="L29" s="35">
        <v>4.009</v>
      </c>
      <c r="M29" s="35">
        <v>3.872</v>
      </c>
      <c r="N29" s="36">
        <f t="shared" si="13"/>
        <v>-0.0353822314049588</v>
      </c>
      <c r="O29" s="35">
        <v>2.289</v>
      </c>
      <c r="P29" s="35">
        <v>2.289</v>
      </c>
      <c r="Q29" s="36">
        <f t="shared" si="14"/>
        <v>0</v>
      </c>
      <c r="R29" s="35">
        <v>0.762</v>
      </c>
      <c r="S29" s="35">
        <v>0.762</v>
      </c>
      <c r="T29" s="39">
        <f t="shared" si="15"/>
        <v>0</v>
      </c>
    </row>
    <row r="30" s="20" customFormat="1" ht="14.1" customHeight="1" spans="2:20">
      <c r="B30" s="31">
        <v>12</v>
      </c>
      <c r="C30" s="35">
        <v>699.9</v>
      </c>
      <c r="D30" s="35">
        <v>699.6</v>
      </c>
      <c r="E30" s="36">
        <f t="shared" si="12"/>
        <v>-0.000428816466552251</v>
      </c>
      <c r="F30" s="35">
        <v>0.043</v>
      </c>
      <c r="G30" s="35">
        <v>0.039</v>
      </c>
      <c r="H30" s="36" t="s">
        <v>18</v>
      </c>
      <c r="I30" s="35">
        <v>12.7</v>
      </c>
      <c r="J30" s="35">
        <v>15.7</v>
      </c>
      <c r="K30" s="39" t="s">
        <v>18</v>
      </c>
      <c r="L30" s="35">
        <v>4.021</v>
      </c>
      <c r="M30" s="35">
        <v>3.945</v>
      </c>
      <c r="N30" s="36">
        <f t="shared" si="13"/>
        <v>-0.0192648922686946</v>
      </c>
      <c r="O30" s="35">
        <v>2.303</v>
      </c>
      <c r="P30" s="35">
        <v>2.3</v>
      </c>
      <c r="Q30" s="36">
        <f t="shared" si="14"/>
        <v>-0.00130434782608701</v>
      </c>
      <c r="R30" s="35">
        <v>0.762</v>
      </c>
      <c r="S30" s="35">
        <v>0.762</v>
      </c>
      <c r="T30" s="39">
        <f t="shared" si="15"/>
        <v>0</v>
      </c>
    </row>
    <row r="31" s="20" customFormat="1" ht="14.1" customHeight="1" spans="2:20">
      <c r="B31" s="31">
        <v>13</v>
      </c>
      <c r="C31" s="35">
        <v>699.7</v>
      </c>
      <c r="D31" s="35">
        <v>698.5</v>
      </c>
      <c r="E31" s="36">
        <f t="shared" si="12"/>
        <v>-0.00171796707229785</v>
      </c>
      <c r="F31" s="35">
        <v>0.044</v>
      </c>
      <c r="G31" s="35">
        <v>0.049</v>
      </c>
      <c r="H31" s="36" t="s">
        <v>18</v>
      </c>
      <c r="I31" s="35">
        <v>17.3</v>
      </c>
      <c r="J31" s="35">
        <v>15.5</v>
      </c>
      <c r="K31" s="39" t="s">
        <v>18</v>
      </c>
      <c r="L31" s="35">
        <v>4.088</v>
      </c>
      <c r="M31" s="35">
        <v>3.958</v>
      </c>
      <c r="N31" s="36">
        <f t="shared" si="13"/>
        <v>-0.0328448711470439</v>
      </c>
      <c r="O31" s="35">
        <v>2.314</v>
      </c>
      <c r="P31" s="35">
        <v>2.3</v>
      </c>
      <c r="Q31" s="36">
        <f t="shared" si="14"/>
        <v>-0.00608695652173923</v>
      </c>
      <c r="R31" s="35">
        <v>0.763</v>
      </c>
      <c r="S31" s="35">
        <v>0.763</v>
      </c>
      <c r="T31" s="39">
        <f t="shared" si="15"/>
        <v>0</v>
      </c>
    </row>
    <row r="32" s="20" customFormat="1" ht="14.1" customHeight="1" spans="2:20">
      <c r="B32" s="31">
        <v>14</v>
      </c>
      <c r="C32" s="35">
        <v>695.8</v>
      </c>
      <c r="D32" s="35">
        <v>695.9</v>
      </c>
      <c r="E32" s="36">
        <f t="shared" si="12"/>
        <v>0.000143698807299932</v>
      </c>
      <c r="F32" s="35">
        <v>0.046</v>
      </c>
      <c r="G32" s="35">
        <v>0.045</v>
      </c>
      <c r="H32" s="36" t="s">
        <v>18</v>
      </c>
      <c r="I32" s="35">
        <v>14.3</v>
      </c>
      <c r="J32" s="35">
        <v>14.1</v>
      </c>
      <c r="K32" s="39" t="s">
        <v>18</v>
      </c>
      <c r="L32" s="35">
        <v>4.031</v>
      </c>
      <c r="M32" s="35">
        <v>4.059</v>
      </c>
      <c r="N32" s="36">
        <f t="shared" si="13"/>
        <v>0.00689825080068994</v>
      </c>
      <c r="O32" s="35">
        <v>2.258</v>
      </c>
      <c r="P32" s="35">
        <v>2.284</v>
      </c>
      <c r="Q32" s="36">
        <f t="shared" si="14"/>
        <v>0.0113835376532398</v>
      </c>
      <c r="R32" s="35">
        <v>0.764</v>
      </c>
      <c r="S32" s="35">
        <v>0.764</v>
      </c>
      <c r="T32" s="39">
        <f t="shared" si="15"/>
        <v>0</v>
      </c>
    </row>
    <row r="33" s="20" customFormat="1" ht="14.1" customHeight="1" spans="2:20">
      <c r="B33" s="31">
        <v>15</v>
      </c>
      <c r="C33" s="35">
        <v>697.3</v>
      </c>
      <c r="D33" s="35">
        <v>695.2</v>
      </c>
      <c r="E33" s="36">
        <f t="shared" si="12"/>
        <v>-0.00302071346375131</v>
      </c>
      <c r="F33" s="35">
        <v>0.046</v>
      </c>
      <c r="G33" s="35">
        <v>0.046</v>
      </c>
      <c r="H33" s="36" t="s">
        <v>18</v>
      </c>
      <c r="I33" s="35">
        <v>16.8</v>
      </c>
      <c r="J33" s="35">
        <v>10.1</v>
      </c>
      <c r="K33" s="39" t="s">
        <v>18</v>
      </c>
      <c r="L33" s="35">
        <v>4.025</v>
      </c>
      <c r="M33" s="35">
        <v>3.946</v>
      </c>
      <c r="N33" s="36">
        <f t="shared" si="13"/>
        <v>-0.0200202736948809</v>
      </c>
      <c r="O33" s="35">
        <v>2.299</v>
      </c>
      <c r="P33" s="35">
        <v>2.281</v>
      </c>
      <c r="Q33" s="36">
        <f t="shared" si="14"/>
        <v>-0.00789127575624717</v>
      </c>
      <c r="R33" s="35">
        <v>0.764</v>
      </c>
      <c r="S33" s="35">
        <v>0.763</v>
      </c>
      <c r="T33" s="39">
        <f t="shared" si="15"/>
        <v>-0.00131061598951507</v>
      </c>
    </row>
    <row r="34" s="20" customFormat="1" ht="14.1" customHeight="1" spans="2:20">
      <c r="B34" s="31">
        <v>16</v>
      </c>
      <c r="C34" s="35">
        <v>696.6</v>
      </c>
      <c r="D34" s="35">
        <v>698.7</v>
      </c>
      <c r="E34" s="36">
        <f t="shared" si="12"/>
        <v>0.00300558179476173</v>
      </c>
      <c r="F34" s="35">
        <v>0.045</v>
      </c>
      <c r="G34" s="35">
        <v>0.042</v>
      </c>
      <c r="H34" s="36" t="s">
        <v>18</v>
      </c>
      <c r="I34" s="35">
        <v>15.4</v>
      </c>
      <c r="J34" s="35">
        <v>17.3</v>
      </c>
      <c r="K34" s="39" t="s">
        <v>18</v>
      </c>
      <c r="L34" s="35">
        <v>4.036</v>
      </c>
      <c r="M34" s="35">
        <v>3.879</v>
      </c>
      <c r="N34" s="36">
        <f t="shared" si="13"/>
        <v>-0.0404743490590357</v>
      </c>
      <c r="O34" s="35">
        <v>2.276</v>
      </c>
      <c r="P34" s="35">
        <v>2.303</v>
      </c>
      <c r="Q34" s="36">
        <f t="shared" si="14"/>
        <v>0.0117238384715589</v>
      </c>
      <c r="R34" s="35">
        <v>0.763</v>
      </c>
      <c r="S34" s="35">
        <v>0.762</v>
      </c>
      <c r="T34" s="39">
        <f t="shared" si="15"/>
        <v>-0.00131233595800525</v>
      </c>
    </row>
    <row r="35" s="20" customFormat="1" ht="14.1" customHeight="1" spans="2:20">
      <c r="B35" s="31">
        <v>17</v>
      </c>
      <c r="C35" s="35">
        <v>697.5</v>
      </c>
      <c r="D35" s="35">
        <v>697.7</v>
      </c>
      <c r="E35" s="36">
        <f t="shared" si="12"/>
        <v>0.000286656155941014</v>
      </c>
      <c r="F35" s="35">
        <v>0.05</v>
      </c>
      <c r="G35" s="35">
        <v>0.044</v>
      </c>
      <c r="H35" s="36" t="s">
        <v>18</v>
      </c>
      <c r="I35" s="35">
        <v>13</v>
      </c>
      <c r="J35" s="35">
        <v>11.7</v>
      </c>
      <c r="K35" s="39" t="s">
        <v>18</v>
      </c>
      <c r="L35" s="35">
        <v>4.044</v>
      </c>
      <c r="M35" s="35">
        <v>4.068</v>
      </c>
      <c r="N35" s="36">
        <f t="shared" si="13"/>
        <v>0.00589970501474927</v>
      </c>
      <c r="O35" s="35">
        <v>2.301</v>
      </c>
      <c r="P35" s="35">
        <v>2.296</v>
      </c>
      <c r="Q35" s="36">
        <f t="shared" si="14"/>
        <v>-0.0021777003484322</v>
      </c>
      <c r="R35" s="35">
        <v>0.763</v>
      </c>
      <c r="S35" s="35">
        <v>0.764</v>
      </c>
      <c r="T35" s="39">
        <f t="shared" si="15"/>
        <v>0.00130890052356021</v>
      </c>
    </row>
    <row r="36" s="20" customFormat="1" ht="14.1" customHeight="1" spans="2:20">
      <c r="B36" s="31">
        <v>18</v>
      </c>
      <c r="C36" s="35">
        <v>698</v>
      </c>
      <c r="D36" s="35">
        <v>693.2</v>
      </c>
      <c r="E36" s="36">
        <f t="shared" si="12"/>
        <v>-0.0069244085401038</v>
      </c>
      <c r="F36" s="35">
        <v>0.046</v>
      </c>
      <c r="G36" s="35">
        <v>0.038</v>
      </c>
      <c r="H36" s="36" t="s">
        <v>18</v>
      </c>
      <c r="I36" s="35">
        <v>17.4</v>
      </c>
      <c r="J36" s="35">
        <v>16.1</v>
      </c>
      <c r="K36" s="39" t="s">
        <v>18</v>
      </c>
      <c r="L36" s="35">
        <v>4.035</v>
      </c>
      <c r="M36" s="35">
        <v>3.89</v>
      </c>
      <c r="N36" s="36">
        <f t="shared" si="13"/>
        <v>-0.0372750642673522</v>
      </c>
      <c r="O36" s="35">
        <v>2.294</v>
      </c>
      <c r="P36" s="35">
        <v>2.251</v>
      </c>
      <c r="Q36" s="36">
        <f t="shared" si="14"/>
        <v>-0.0191026210573079</v>
      </c>
      <c r="R36" s="35">
        <v>0.763</v>
      </c>
      <c r="S36" s="35">
        <v>0.764</v>
      </c>
      <c r="T36" s="39">
        <f t="shared" si="15"/>
        <v>0.00130890052356021</v>
      </c>
    </row>
    <row r="37" s="20" customFormat="1" ht="14.1" customHeight="1" spans="2:20">
      <c r="B37" s="31">
        <v>19</v>
      </c>
      <c r="C37" s="35">
        <v>694.9</v>
      </c>
      <c r="D37" s="35">
        <v>700.8</v>
      </c>
      <c r="E37" s="36">
        <f t="shared" si="12"/>
        <v>0.00841894977168947</v>
      </c>
      <c r="F37" s="35">
        <v>0.05</v>
      </c>
      <c r="G37" s="35">
        <v>0.043</v>
      </c>
      <c r="H37" s="36" t="s">
        <v>18</v>
      </c>
      <c r="I37" s="35">
        <v>12</v>
      </c>
      <c r="J37" s="35">
        <v>17.2</v>
      </c>
      <c r="K37" s="39" t="s">
        <v>18</v>
      </c>
      <c r="L37" s="35">
        <v>3.841</v>
      </c>
      <c r="M37" s="35">
        <v>4.018</v>
      </c>
      <c r="N37" s="36">
        <f t="shared" si="13"/>
        <v>0.0440517670482826</v>
      </c>
      <c r="O37" s="35">
        <v>2.237</v>
      </c>
      <c r="P37" s="35">
        <v>2.301</v>
      </c>
      <c r="Q37" s="36">
        <f t="shared" si="14"/>
        <v>0.0278139939156889</v>
      </c>
      <c r="R37" s="35">
        <v>0.762</v>
      </c>
      <c r="S37" s="35">
        <v>0.763</v>
      </c>
      <c r="T37" s="39">
        <f t="shared" si="15"/>
        <v>0.00131061598951507</v>
      </c>
    </row>
    <row r="38" s="20" customFormat="1" ht="14.1" customHeight="1" spans="2:20">
      <c r="B38" s="31">
        <v>20</v>
      </c>
      <c r="C38" s="35">
        <v>700.7</v>
      </c>
      <c r="D38" s="35">
        <v>700.4</v>
      </c>
      <c r="E38" s="36">
        <f t="shared" si="12"/>
        <v>-0.000428326670474112</v>
      </c>
      <c r="F38" s="35">
        <v>0.041</v>
      </c>
      <c r="G38" s="35">
        <v>0.033</v>
      </c>
      <c r="H38" s="36" t="s">
        <v>18</v>
      </c>
      <c r="I38" s="35">
        <v>16.9</v>
      </c>
      <c r="J38" s="35">
        <v>12.8</v>
      </c>
      <c r="K38" s="39" t="s">
        <v>18</v>
      </c>
      <c r="L38" s="35">
        <v>3.905</v>
      </c>
      <c r="M38" s="35">
        <v>3.929</v>
      </c>
      <c r="N38" s="36">
        <f t="shared" si="13"/>
        <v>0.00610842453550522</v>
      </c>
      <c r="O38" s="35">
        <v>2.28</v>
      </c>
      <c r="P38" s="35">
        <v>2.269</v>
      </c>
      <c r="Q38" s="36">
        <f t="shared" si="14"/>
        <v>-0.0048479506390479</v>
      </c>
      <c r="R38" s="35">
        <v>0.762</v>
      </c>
      <c r="S38" s="35">
        <v>0.762</v>
      </c>
      <c r="T38" s="39">
        <f t="shared" si="15"/>
        <v>0</v>
      </c>
    </row>
    <row r="39" s="20" customFormat="1" ht="14.1" customHeight="1" spans="2:20">
      <c r="B39" s="31">
        <v>21</v>
      </c>
      <c r="C39" s="35">
        <v>700.7</v>
      </c>
      <c r="D39" s="35">
        <v>700.9</v>
      </c>
      <c r="E39" s="36">
        <f t="shared" si="12"/>
        <v>0.000285347410472153</v>
      </c>
      <c r="F39" s="35">
        <v>0.052</v>
      </c>
      <c r="G39" s="35">
        <v>0.04</v>
      </c>
      <c r="H39" s="36" t="s">
        <v>18</v>
      </c>
      <c r="I39" s="35">
        <v>11.9</v>
      </c>
      <c r="J39" s="35">
        <v>13.6</v>
      </c>
      <c r="K39" s="39" t="s">
        <v>18</v>
      </c>
      <c r="L39" s="35">
        <v>4.029</v>
      </c>
      <c r="M39" s="35">
        <v>4.02</v>
      </c>
      <c r="N39" s="36">
        <f t="shared" si="13"/>
        <v>-0.00223880597014934</v>
      </c>
      <c r="O39" s="35">
        <v>2.297</v>
      </c>
      <c r="P39" s="35">
        <v>2.291</v>
      </c>
      <c r="Q39" s="36">
        <f t="shared" si="14"/>
        <v>-0.00261894369271071</v>
      </c>
      <c r="R39" s="35">
        <v>0.763</v>
      </c>
      <c r="S39" s="35">
        <v>0.762</v>
      </c>
      <c r="T39" s="39">
        <f t="shared" si="15"/>
        <v>-0.00131233595800525</v>
      </c>
    </row>
    <row r="40" s="20" customFormat="1" ht="14.1" customHeight="1" spans="2:20">
      <c r="B40" s="31">
        <v>22</v>
      </c>
      <c r="C40" s="35">
        <v>695.6</v>
      </c>
      <c r="D40" s="35">
        <v>698.2</v>
      </c>
      <c r="E40" s="36">
        <f t="shared" si="12"/>
        <v>0.00372386135777717</v>
      </c>
      <c r="F40" s="35">
        <v>0.044</v>
      </c>
      <c r="G40" s="35">
        <v>0.049</v>
      </c>
      <c r="H40" s="36" t="s">
        <v>18</v>
      </c>
      <c r="I40" s="35">
        <v>12.6</v>
      </c>
      <c r="J40" s="35">
        <v>13.9</v>
      </c>
      <c r="K40" s="39" t="s">
        <v>18</v>
      </c>
      <c r="L40" s="35">
        <v>3.792</v>
      </c>
      <c r="M40" s="35">
        <v>3.918</v>
      </c>
      <c r="N40" s="36">
        <f t="shared" si="13"/>
        <v>0.0321592649310874</v>
      </c>
      <c r="O40" s="35">
        <v>2.239</v>
      </c>
      <c r="P40" s="35">
        <v>2.286</v>
      </c>
      <c r="Q40" s="36">
        <f t="shared" si="14"/>
        <v>0.020559930008749</v>
      </c>
      <c r="R40" s="35">
        <v>0.762</v>
      </c>
      <c r="S40" s="35">
        <v>0.763</v>
      </c>
      <c r="T40" s="39">
        <f t="shared" si="15"/>
        <v>0.00131061598951507</v>
      </c>
    </row>
    <row r="41" s="20" customFormat="1" ht="14.1" customHeight="1" spans="2:20">
      <c r="B41" s="31">
        <v>23</v>
      </c>
      <c r="C41" s="35">
        <v>697.1</v>
      </c>
      <c r="D41" s="35">
        <v>697.5</v>
      </c>
      <c r="E41" s="36">
        <f t="shared" si="12"/>
        <v>0.000573476702508928</v>
      </c>
      <c r="F41" s="35">
        <v>0.047</v>
      </c>
      <c r="G41" s="35">
        <v>0.041</v>
      </c>
      <c r="H41" s="36" t="s">
        <v>18</v>
      </c>
      <c r="I41" s="35">
        <v>15.1</v>
      </c>
      <c r="J41" s="35">
        <v>18.6</v>
      </c>
      <c r="K41" s="39" t="s">
        <v>18</v>
      </c>
      <c r="L41" s="35">
        <v>4.028</v>
      </c>
      <c r="M41" s="35">
        <v>4.063</v>
      </c>
      <c r="N41" s="36">
        <f t="shared" si="13"/>
        <v>0.00861432439084424</v>
      </c>
      <c r="O41" s="35">
        <v>2.298</v>
      </c>
      <c r="P41" s="35">
        <v>2.293</v>
      </c>
      <c r="Q41" s="36">
        <f t="shared" si="14"/>
        <v>-0.00218054949847357</v>
      </c>
      <c r="R41" s="35">
        <v>0.763</v>
      </c>
      <c r="S41" s="35">
        <v>0.764</v>
      </c>
      <c r="T41" s="39">
        <f t="shared" si="15"/>
        <v>0.00130890052356021</v>
      </c>
    </row>
    <row r="42" s="20" customFormat="1" ht="14.1" customHeight="1" spans="2:20">
      <c r="B42" s="31">
        <v>24</v>
      </c>
      <c r="C42" s="35">
        <v>691.6</v>
      </c>
      <c r="D42" s="35">
        <v>690.7</v>
      </c>
      <c r="E42" s="36">
        <f t="shared" si="12"/>
        <v>-0.00130302591573762</v>
      </c>
      <c r="F42" s="35">
        <v>0.048</v>
      </c>
      <c r="G42" s="35">
        <v>0.047</v>
      </c>
      <c r="H42" s="36" t="s">
        <v>18</v>
      </c>
      <c r="I42" s="35">
        <v>13</v>
      </c>
      <c r="J42" s="35">
        <v>16</v>
      </c>
      <c r="K42" s="39" t="s">
        <v>18</v>
      </c>
      <c r="L42" s="35">
        <v>3.951</v>
      </c>
      <c r="M42" s="35">
        <v>3.898</v>
      </c>
      <c r="N42" s="36">
        <f t="shared" si="13"/>
        <v>-0.0135967162647511</v>
      </c>
      <c r="O42" s="35">
        <v>2.239</v>
      </c>
      <c r="P42" s="35">
        <v>2.263</v>
      </c>
      <c r="Q42" s="36">
        <f t="shared" si="14"/>
        <v>0.0106053910737959</v>
      </c>
      <c r="R42" s="35">
        <v>0.764</v>
      </c>
      <c r="S42" s="35">
        <v>0.763</v>
      </c>
      <c r="T42" s="39">
        <f t="shared" si="15"/>
        <v>-0.00131061598951507</v>
      </c>
    </row>
    <row r="43" s="20" customFormat="1" ht="14.1" customHeight="1" spans="2:20">
      <c r="B43" s="31">
        <v>25</v>
      </c>
      <c r="C43" s="35">
        <v>695.8</v>
      </c>
      <c r="D43" s="35">
        <v>697.5</v>
      </c>
      <c r="E43" s="36">
        <f t="shared" si="12"/>
        <v>0.00243727598566315</v>
      </c>
      <c r="F43" s="35">
        <v>0.038</v>
      </c>
      <c r="G43" s="35">
        <v>0.045</v>
      </c>
      <c r="H43" s="36" t="s">
        <v>18</v>
      </c>
      <c r="I43" s="35">
        <v>18.8</v>
      </c>
      <c r="J43" s="35">
        <v>12.8</v>
      </c>
      <c r="K43" s="39" t="s">
        <v>18</v>
      </c>
      <c r="L43" s="35">
        <v>4.095</v>
      </c>
      <c r="M43" s="35">
        <v>4.013</v>
      </c>
      <c r="N43" s="36">
        <f t="shared" si="13"/>
        <v>-0.0204335908298031</v>
      </c>
      <c r="O43" s="35">
        <v>2.292</v>
      </c>
      <c r="P43" s="35">
        <v>2.288</v>
      </c>
      <c r="Q43" s="36">
        <f t="shared" si="14"/>
        <v>-0.00174825174825175</v>
      </c>
      <c r="R43" s="35">
        <v>0.765</v>
      </c>
      <c r="S43" s="35">
        <v>0.763</v>
      </c>
      <c r="T43" s="39">
        <f t="shared" si="15"/>
        <v>-0.00262123197903015</v>
      </c>
    </row>
    <row r="44" s="20" customFormat="1" ht="14.1" customHeight="1" spans="2:20">
      <c r="B44" s="31">
        <v>26</v>
      </c>
      <c r="C44" s="35">
        <v>702.5</v>
      </c>
      <c r="D44" s="35">
        <v>698.3</v>
      </c>
      <c r="E44" s="36">
        <f t="shared" si="12"/>
        <v>-0.00601460690247751</v>
      </c>
      <c r="F44" s="35">
        <v>0.044</v>
      </c>
      <c r="G44" s="35">
        <v>0.037</v>
      </c>
      <c r="H44" s="36" t="s">
        <v>18</v>
      </c>
      <c r="I44" s="35">
        <v>15.6</v>
      </c>
      <c r="J44" s="35">
        <v>18</v>
      </c>
      <c r="K44" s="39" t="s">
        <v>18</v>
      </c>
      <c r="L44" s="35">
        <v>3.904</v>
      </c>
      <c r="M44" s="35">
        <v>4.043</v>
      </c>
      <c r="N44" s="36">
        <f t="shared" si="13"/>
        <v>0.0343804105861984</v>
      </c>
      <c r="O44" s="35">
        <v>2.271</v>
      </c>
      <c r="P44" s="35">
        <v>2.291</v>
      </c>
      <c r="Q44" s="36">
        <f t="shared" si="14"/>
        <v>0.00872981230903536</v>
      </c>
      <c r="R44" s="35">
        <v>0.762</v>
      </c>
      <c r="S44" s="35">
        <v>0.763</v>
      </c>
      <c r="T44" s="39">
        <f t="shared" si="15"/>
        <v>0.00131061598951507</v>
      </c>
    </row>
    <row r="45" s="20" customFormat="1" ht="14.1" customHeight="1" spans="2:20">
      <c r="B45" s="31">
        <v>27</v>
      </c>
      <c r="C45" s="35">
        <v>695.6</v>
      </c>
      <c r="D45" s="35">
        <v>698.7</v>
      </c>
      <c r="E45" s="36">
        <f t="shared" si="12"/>
        <v>0.00443681122083873</v>
      </c>
      <c r="F45" s="35">
        <v>0.046</v>
      </c>
      <c r="G45" s="35">
        <v>0.051</v>
      </c>
      <c r="H45" s="36" t="s">
        <v>18</v>
      </c>
      <c r="I45" s="35">
        <v>13.7</v>
      </c>
      <c r="J45" s="35">
        <v>11.9</v>
      </c>
      <c r="K45" s="39" t="s">
        <v>18</v>
      </c>
      <c r="L45" s="35">
        <v>4.056</v>
      </c>
      <c r="M45" s="35">
        <v>4.1</v>
      </c>
      <c r="N45" s="36">
        <f t="shared" si="13"/>
        <v>0.0107317073170731</v>
      </c>
      <c r="O45" s="35">
        <v>2.275</v>
      </c>
      <c r="P45" s="35">
        <v>2.309</v>
      </c>
      <c r="Q45" s="36">
        <f t="shared" si="14"/>
        <v>0.0147249891728022</v>
      </c>
      <c r="R45" s="35">
        <v>0.764</v>
      </c>
      <c r="S45" s="35">
        <v>0.763</v>
      </c>
      <c r="T45" s="39">
        <f t="shared" si="15"/>
        <v>-0.00131061598951507</v>
      </c>
    </row>
    <row r="46" s="20" customFormat="1" ht="14.1" customHeight="1" spans="2:20">
      <c r="B46" s="31">
        <v>28</v>
      </c>
      <c r="C46" s="35">
        <v>700.4</v>
      </c>
      <c r="D46" s="35">
        <v>697.7</v>
      </c>
      <c r="E46" s="36">
        <f t="shared" si="12"/>
        <v>-0.00386985810520271</v>
      </c>
      <c r="F46" s="35">
        <v>0.046</v>
      </c>
      <c r="G46" s="35">
        <v>0.042</v>
      </c>
      <c r="H46" s="36" t="s">
        <v>18</v>
      </c>
      <c r="I46" s="35">
        <v>17.9</v>
      </c>
      <c r="J46" s="35">
        <v>16.1</v>
      </c>
      <c r="K46" s="39" t="s">
        <v>18</v>
      </c>
      <c r="L46" s="35">
        <v>4.004</v>
      </c>
      <c r="M46" s="35">
        <v>3.872</v>
      </c>
      <c r="N46" s="36">
        <f t="shared" si="13"/>
        <v>-0.034090909090909</v>
      </c>
      <c r="O46" s="35">
        <v>2.296</v>
      </c>
      <c r="P46" s="35">
        <v>2.281</v>
      </c>
      <c r="Q46" s="36">
        <f t="shared" si="14"/>
        <v>-0.00657606313020591</v>
      </c>
      <c r="R46" s="35">
        <v>0.763</v>
      </c>
      <c r="S46" s="35">
        <v>0.762</v>
      </c>
      <c r="T46" s="39">
        <f t="shared" si="15"/>
        <v>-0.00131233595800525</v>
      </c>
    </row>
    <row r="47" s="20" customFormat="1" ht="14.1" customHeight="1" spans="2:20">
      <c r="B47" s="31">
        <v>29</v>
      </c>
      <c r="C47" s="35">
        <v>698.2</v>
      </c>
      <c r="D47" s="35">
        <v>699.1</v>
      </c>
      <c r="E47" s="36">
        <f t="shared" si="12"/>
        <v>0.0012873694750393</v>
      </c>
      <c r="F47" s="35">
        <v>0.045</v>
      </c>
      <c r="G47" s="35">
        <v>0.049</v>
      </c>
      <c r="H47" s="36" t="s">
        <v>18</v>
      </c>
      <c r="I47" s="35">
        <v>11.4</v>
      </c>
      <c r="J47" s="35">
        <v>15.1</v>
      </c>
      <c r="K47" s="39" t="s">
        <v>18</v>
      </c>
      <c r="L47" s="35">
        <v>4.046</v>
      </c>
      <c r="M47" s="35">
        <v>4.012</v>
      </c>
      <c r="N47" s="36">
        <f t="shared" si="13"/>
        <v>-0.00847457627118662</v>
      </c>
      <c r="O47" s="35">
        <v>2.301</v>
      </c>
      <c r="P47" s="35">
        <v>2.306</v>
      </c>
      <c r="Q47" s="36">
        <f t="shared" si="14"/>
        <v>0.00216825672159579</v>
      </c>
      <c r="R47" s="35">
        <v>0.763</v>
      </c>
      <c r="S47" s="35">
        <v>0.763</v>
      </c>
      <c r="T47" s="39">
        <f t="shared" si="15"/>
        <v>0</v>
      </c>
    </row>
    <row r="48" s="20" customFormat="1" ht="14.1" customHeight="1" spans="2:20">
      <c r="B48" s="31">
        <v>30</v>
      </c>
      <c r="C48" s="35">
        <v>698.5</v>
      </c>
      <c r="D48" s="35">
        <v>699.1</v>
      </c>
      <c r="E48" s="36">
        <f t="shared" si="12"/>
        <v>0.000858246316692923</v>
      </c>
      <c r="F48" s="35">
        <v>0.044</v>
      </c>
      <c r="G48" s="35">
        <v>0.05</v>
      </c>
      <c r="H48" s="36" t="s">
        <v>18</v>
      </c>
      <c r="I48" s="35">
        <v>13.3</v>
      </c>
      <c r="J48" s="35">
        <v>13.7</v>
      </c>
      <c r="K48" s="39" t="s">
        <v>18</v>
      </c>
      <c r="L48" s="35">
        <v>4.092</v>
      </c>
      <c r="M48" s="35">
        <v>4.006</v>
      </c>
      <c r="N48" s="36">
        <f t="shared" si="13"/>
        <v>-0.021467798302546</v>
      </c>
      <c r="O48" s="35">
        <v>2.304</v>
      </c>
      <c r="P48" s="35">
        <v>2.283</v>
      </c>
      <c r="Q48" s="36">
        <f t="shared" si="14"/>
        <v>-0.00919842312746382</v>
      </c>
      <c r="R48" s="35">
        <v>0.764</v>
      </c>
      <c r="S48" s="35">
        <v>0.763</v>
      </c>
      <c r="T48" s="39">
        <f t="shared" si="15"/>
        <v>-0.00131061598951507</v>
      </c>
    </row>
    <row r="49" s="20" customFormat="1" ht="14.1" customHeight="1" spans="2:20">
      <c r="B49" s="31">
        <v>31</v>
      </c>
      <c r="C49" s="35">
        <v>701.4</v>
      </c>
      <c r="D49" s="35">
        <v>697.7</v>
      </c>
      <c r="E49" s="36">
        <f t="shared" si="12"/>
        <v>-0.00530313888490746</v>
      </c>
      <c r="F49" s="35">
        <v>0.05</v>
      </c>
      <c r="G49" s="35">
        <v>0.041</v>
      </c>
      <c r="H49" s="36" t="s">
        <v>18</v>
      </c>
      <c r="I49" s="35">
        <v>14.2</v>
      </c>
      <c r="J49" s="35">
        <v>15.1</v>
      </c>
      <c r="K49" s="39" t="s">
        <v>18</v>
      </c>
      <c r="L49" s="35">
        <v>3.98</v>
      </c>
      <c r="M49" s="35">
        <v>4.035</v>
      </c>
      <c r="N49" s="36">
        <f t="shared" si="13"/>
        <v>0.0136307311028501</v>
      </c>
      <c r="O49" s="35">
        <v>2.307</v>
      </c>
      <c r="P49" s="35">
        <v>2.291</v>
      </c>
      <c r="Q49" s="36">
        <f t="shared" si="14"/>
        <v>-0.00698384984722829</v>
      </c>
      <c r="R49" s="35">
        <v>0.762</v>
      </c>
      <c r="S49" s="35">
        <v>0.763</v>
      </c>
      <c r="T49" s="39">
        <f t="shared" si="15"/>
        <v>0.00131061598951507</v>
      </c>
    </row>
    <row r="50" s="20" customFormat="1" ht="14.1" customHeight="1" spans="2:20">
      <c r="B50" s="31">
        <v>32</v>
      </c>
      <c r="C50" s="35">
        <v>690.7</v>
      </c>
      <c r="D50" s="35">
        <v>695.2</v>
      </c>
      <c r="E50" s="36">
        <f t="shared" si="12"/>
        <v>0.00647295742232451</v>
      </c>
      <c r="F50" s="35">
        <v>0.038</v>
      </c>
      <c r="G50" s="35">
        <v>0.05</v>
      </c>
      <c r="H50" s="36" t="s">
        <v>18</v>
      </c>
      <c r="I50" s="35">
        <v>13.6</v>
      </c>
      <c r="J50" s="35">
        <v>15.8</v>
      </c>
      <c r="K50" s="39" t="s">
        <v>18</v>
      </c>
      <c r="L50" s="35">
        <v>3.979</v>
      </c>
      <c r="M50" s="35">
        <v>3.999</v>
      </c>
      <c r="N50" s="36">
        <f t="shared" si="13"/>
        <v>0.00500125031257815</v>
      </c>
      <c r="O50" s="35">
        <v>2.232</v>
      </c>
      <c r="P50" s="35">
        <v>2.264</v>
      </c>
      <c r="Q50" s="36">
        <f t="shared" si="14"/>
        <v>0.0141342756183744</v>
      </c>
      <c r="R50" s="35">
        <v>0.763</v>
      </c>
      <c r="S50" s="35">
        <v>0.763</v>
      </c>
      <c r="T50" s="39">
        <f t="shared" si="15"/>
        <v>0</v>
      </c>
    </row>
    <row r="51" s="20" customFormat="1" ht="14.1" customHeight="1" spans="2:20">
      <c r="B51" s="31">
        <v>33</v>
      </c>
      <c r="C51" s="35">
        <v>697.6</v>
      </c>
      <c r="D51" s="35">
        <v>696.9</v>
      </c>
      <c r="E51" s="36">
        <f t="shared" si="12"/>
        <v>-0.00100444827091411</v>
      </c>
      <c r="F51" s="35">
        <v>0.051</v>
      </c>
      <c r="G51" s="35">
        <v>0.045</v>
      </c>
      <c r="H51" s="36" t="s">
        <v>18</v>
      </c>
      <c r="I51" s="35">
        <v>12.6</v>
      </c>
      <c r="J51" s="35">
        <v>18.1</v>
      </c>
      <c r="K51" s="39" t="s">
        <v>18</v>
      </c>
      <c r="L51" s="35">
        <v>4.029</v>
      </c>
      <c r="M51" s="35">
        <v>3.939</v>
      </c>
      <c r="N51" s="36">
        <f t="shared" si="13"/>
        <v>-0.0228484386900228</v>
      </c>
      <c r="O51" s="35">
        <v>2.28</v>
      </c>
      <c r="P51" s="35">
        <v>2.266</v>
      </c>
      <c r="Q51" s="36">
        <f t="shared" si="14"/>
        <v>-0.0061782877316857</v>
      </c>
      <c r="R51" s="35">
        <v>0.763</v>
      </c>
      <c r="S51" s="35">
        <v>0.762</v>
      </c>
      <c r="T51" s="39">
        <f t="shared" si="15"/>
        <v>-0.00131233595800525</v>
      </c>
    </row>
    <row r="52" s="20" customFormat="1" ht="14.1" customHeight="1" spans="2:20">
      <c r="B52" s="31">
        <v>34</v>
      </c>
      <c r="C52" s="35">
        <v>697.5</v>
      </c>
      <c r="D52" s="35">
        <v>698.1</v>
      </c>
      <c r="E52" s="36">
        <f t="shared" si="12"/>
        <v>0.000859475719810948</v>
      </c>
      <c r="F52" s="35">
        <v>0.039</v>
      </c>
      <c r="G52" s="35">
        <v>0.046</v>
      </c>
      <c r="H52" s="36" t="s">
        <v>18</v>
      </c>
      <c r="I52" s="35">
        <v>15.1</v>
      </c>
      <c r="J52" s="35">
        <v>12.4</v>
      </c>
      <c r="K52" s="39" t="s">
        <v>18</v>
      </c>
      <c r="L52" s="35">
        <v>4.031</v>
      </c>
      <c r="M52" s="35">
        <v>4.012</v>
      </c>
      <c r="N52" s="36">
        <f t="shared" si="13"/>
        <v>-0.00473579262213363</v>
      </c>
      <c r="O52" s="35">
        <v>2.294</v>
      </c>
      <c r="P52" s="35">
        <v>2.29</v>
      </c>
      <c r="Q52" s="36">
        <f t="shared" si="14"/>
        <v>-0.0017467248908297</v>
      </c>
      <c r="R52" s="35">
        <v>0.763</v>
      </c>
      <c r="S52" s="35">
        <v>0.763</v>
      </c>
      <c r="T52" s="39">
        <f t="shared" si="15"/>
        <v>0</v>
      </c>
    </row>
    <row r="53" s="20" customFormat="1" ht="14.1" customHeight="1" spans="2:20">
      <c r="B53" s="31">
        <v>35</v>
      </c>
      <c r="C53" s="35">
        <v>704.4</v>
      </c>
      <c r="D53" s="35">
        <v>697.6</v>
      </c>
      <c r="E53" s="36">
        <f t="shared" si="12"/>
        <v>-0.00974770642201828</v>
      </c>
      <c r="F53" s="35">
        <v>0.053</v>
      </c>
      <c r="G53" s="35">
        <v>0.046</v>
      </c>
      <c r="H53" s="36" t="s">
        <v>18</v>
      </c>
      <c r="I53" s="35">
        <v>16</v>
      </c>
      <c r="J53" s="35">
        <v>17.6</v>
      </c>
      <c r="K53" s="39" t="s">
        <v>18</v>
      </c>
      <c r="L53" s="35">
        <v>4.01</v>
      </c>
      <c r="M53" s="35">
        <v>3.931</v>
      </c>
      <c r="N53" s="36">
        <f t="shared" si="13"/>
        <v>-0.0200966675146273</v>
      </c>
      <c r="O53" s="35">
        <v>2.324</v>
      </c>
      <c r="P53" s="35">
        <v>2.288</v>
      </c>
      <c r="Q53" s="36">
        <f t="shared" si="14"/>
        <v>-0.0157342657342657</v>
      </c>
      <c r="R53" s="35">
        <v>0.763</v>
      </c>
      <c r="S53" s="35">
        <v>0.763</v>
      </c>
      <c r="T53" s="39">
        <f t="shared" si="15"/>
        <v>0</v>
      </c>
    </row>
    <row r="54" s="20" customFormat="1" ht="14.1" customHeight="1" spans="2:20">
      <c r="B54" s="31">
        <v>36</v>
      </c>
      <c r="C54" s="35">
        <v>700.2</v>
      </c>
      <c r="D54" s="35">
        <v>698.7</v>
      </c>
      <c r="E54" s="36">
        <f t="shared" si="12"/>
        <v>-0.0021468441391155</v>
      </c>
      <c r="F54" s="35">
        <v>0.046</v>
      </c>
      <c r="G54" s="35">
        <v>0.05</v>
      </c>
      <c r="H54" s="36" t="s">
        <v>18</v>
      </c>
      <c r="I54" s="35">
        <v>12.8</v>
      </c>
      <c r="J54" s="35">
        <v>10.7</v>
      </c>
      <c r="K54" s="39" t="s">
        <v>18</v>
      </c>
      <c r="L54" s="35">
        <v>3.972</v>
      </c>
      <c r="M54" s="35">
        <v>4.067</v>
      </c>
      <c r="N54" s="36">
        <f t="shared" si="13"/>
        <v>0.0233587410867962</v>
      </c>
      <c r="O54" s="35">
        <v>2.294</v>
      </c>
      <c r="P54" s="35">
        <v>2.313</v>
      </c>
      <c r="Q54" s="36">
        <f t="shared" si="14"/>
        <v>0.00821444012105496</v>
      </c>
      <c r="R54" s="35">
        <v>0.762</v>
      </c>
      <c r="S54" s="35">
        <v>0.764</v>
      </c>
      <c r="T54" s="39">
        <f t="shared" si="15"/>
        <v>0.00261780104712042</v>
      </c>
    </row>
    <row r="55" s="20" customFormat="1" ht="14.1" customHeight="1" spans="2:20">
      <c r="B55" s="31">
        <v>37</v>
      </c>
      <c r="C55" s="35">
        <v>692.3</v>
      </c>
      <c r="D55" s="35">
        <v>691.9</v>
      </c>
      <c r="E55" s="36">
        <f t="shared" si="12"/>
        <v>-0.000578118225177016</v>
      </c>
      <c r="F55" s="35">
        <v>0.045</v>
      </c>
      <c r="G55" s="35">
        <v>0.055</v>
      </c>
      <c r="H55" s="36" t="s">
        <v>18</v>
      </c>
      <c r="I55" s="35">
        <v>18.4</v>
      </c>
      <c r="J55" s="35">
        <v>13.9</v>
      </c>
      <c r="K55" s="39" t="s">
        <v>18</v>
      </c>
      <c r="L55" s="35">
        <v>3.834</v>
      </c>
      <c r="M55" s="35">
        <v>3.944</v>
      </c>
      <c r="N55" s="36">
        <f t="shared" si="13"/>
        <v>0.0278904665314401</v>
      </c>
      <c r="O55" s="35">
        <v>2.251</v>
      </c>
      <c r="P55" s="35">
        <v>2.226</v>
      </c>
      <c r="Q55" s="36">
        <f t="shared" si="14"/>
        <v>-0.0112309074573225</v>
      </c>
      <c r="R55" s="35">
        <v>0.764</v>
      </c>
      <c r="S55" s="35">
        <v>0.763</v>
      </c>
      <c r="T55" s="39">
        <f t="shared" si="15"/>
        <v>-0.00131061598951507</v>
      </c>
    </row>
    <row r="56" s="20" customFormat="1" ht="14.1" customHeight="1" spans="2:20">
      <c r="B56" s="31">
        <v>38</v>
      </c>
      <c r="C56" s="35">
        <v>696.6</v>
      </c>
      <c r="D56" s="35">
        <v>700.9</v>
      </c>
      <c r="E56" s="36">
        <f t="shared" si="12"/>
        <v>0.00613496932515331</v>
      </c>
      <c r="F56" s="35">
        <v>0.039</v>
      </c>
      <c r="G56" s="35">
        <v>0.042</v>
      </c>
      <c r="H56" s="36" t="s">
        <v>18</v>
      </c>
      <c r="I56" s="35">
        <v>12.7</v>
      </c>
      <c r="J56" s="35">
        <v>14.1</v>
      </c>
      <c r="K56" s="39" t="s">
        <v>18</v>
      </c>
      <c r="L56" s="35">
        <v>3.861</v>
      </c>
      <c r="M56" s="35">
        <v>4.043</v>
      </c>
      <c r="N56" s="36">
        <f t="shared" si="13"/>
        <v>0.045016077170418</v>
      </c>
      <c r="O56" s="35">
        <v>2.281</v>
      </c>
      <c r="P56" s="35">
        <v>2.311</v>
      </c>
      <c r="Q56" s="36">
        <f t="shared" si="14"/>
        <v>0.012981393336218</v>
      </c>
      <c r="R56" s="35">
        <v>0.762</v>
      </c>
      <c r="S56" s="35">
        <v>0.763</v>
      </c>
      <c r="T56" s="39">
        <f t="shared" si="15"/>
        <v>0.00131061598951507</v>
      </c>
    </row>
    <row r="57" s="20" customFormat="1" ht="14.1" customHeight="1" spans="2:20">
      <c r="B57" s="31">
        <v>39</v>
      </c>
      <c r="C57" s="35">
        <v>699.2</v>
      </c>
      <c r="D57" s="35">
        <v>699.9</v>
      </c>
      <c r="E57" s="36">
        <f t="shared" si="12"/>
        <v>0.00100014287755384</v>
      </c>
      <c r="F57" s="35">
        <v>0.051</v>
      </c>
      <c r="G57" s="35">
        <v>0.049</v>
      </c>
      <c r="H57" s="36" t="s">
        <v>18</v>
      </c>
      <c r="I57" s="35">
        <v>12.5</v>
      </c>
      <c r="J57" s="35">
        <v>14</v>
      </c>
      <c r="K57" s="39" t="s">
        <v>18</v>
      </c>
      <c r="L57" s="35">
        <v>3.983</v>
      </c>
      <c r="M57" s="35">
        <v>3.98</v>
      </c>
      <c r="N57" s="36">
        <f t="shared" si="13"/>
        <v>-0.000753768844221134</v>
      </c>
      <c r="O57" s="35">
        <v>2.298</v>
      </c>
      <c r="P57" s="35">
        <v>2.3</v>
      </c>
      <c r="Q57" s="36">
        <f t="shared" si="14"/>
        <v>0.000869565217391209</v>
      </c>
      <c r="R57" s="35">
        <v>0.763</v>
      </c>
      <c r="S57" s="35">
        <v>0.764</v>
      </c>
      <c r="T57" s="39">
        <f t="shared" si="15"/>
        <v>0.00130890052356021</v>
      </c>
    </row>
    <row r="58" s="20" customFormat="1" ht="14.1" customHeight="1" spans="2:20">
      <c r="B58" s="31">
        <v>40</v>
      </c>
      <c r="C58" s="35">
        <v>699.9</v>
      </c>
      <c r="D58" s="35">
        <v>698.3</v>
      </c>
      <c r="E58" s="36">
        <f t="shared" si="12"/>
        <v>-0.00229127881999144</v>
      </c>
      <c r="F58" s="35">
        <v>0.04</v>
      </c>
      <c r="G58" s="35">
        <v>0.045</v>
      </c>
      <c r="H58" s="36" t="s">
        <v>18</v>
      </c>
      <c r="I58" s="35">
        <v>14.6</v>
      </c>
      <c r="J58" s="35">
        <v>12.1</v>
      </c>
      <c r="K58" s="39" t="s">
        <v>18</v>
      </c>
      <c r="L58" s="35">
        <v>4.029</v>
      </c>
      <c r="M58" s="35">
        <v>3.902</v>
      </c>
      <c r="N58" s="36">
        <f t="shared" si="13"/>
        <v>-0.0325474115838031</v>
      </c>
      <c r="O58" s="35">
        <v>2.309</v>
      </c>
      <c r="P58" s="35">
        <v>2.298</v>
      </c>
      <c r="Q58" s="36">
        <f t="shared" si="14"/>
        <v>-0.00478677110530902</v>
      </c>
      <c r="R58" s="35">
        <v>0.763</v>
      </c>
      <c r="S58" s="35">
        <v>0.763</v>
      </c>
      <c r="T58" s="39">
        <f t="shared" si="15"/>
        <v>0</v>
      </c>
    </row>
    <row r="59" s="20" customFormat="1" ht="14.1" customHeight="1" spans="2:20">
      <c r="B59" s="31">
        <v>41</v>
      </c>
      <c r="C59" s="35">
        <v>698.8</v>
      </c>
      <c r="D59" s="35">
        <v>697.4</v>
      </c>
      <c r="E59" s="36">
        <f t="shared" si="12"/>
        <v>-0.00200745626613131</v>
      </c>
      <c r="F59" s="35">
        <v>0.042</v>
      </c>
      <c r="G59" s="35">
        <v>0.036</v>
      </c>
      <c r="H59" s="36" t="s">
        <v>18</v>
      </c>
      <c r="I59" s="35">
        <v>17</v>
      </c>
      <c r="J59" s="35">
        <v>17.4</v>
      </c>
      <c r="K59" s="39" t="s">
        <v>18</v>
      </c>
      <c r="L59" s="35">
        <v>3.956</v>
      </c>
      <c r="M59" s="35">
        <v>3.927</v>
      </c>
      <c r="N59" s="36">
        <f t="shared" si="13"/>
        <v>-0.00738477209065442</v>
      </c>
      <c r="O59" s="35">
        <v>2.298</v>
      </c>
      <c r="P59" s="35">
        <v>2.263</v>
      </c>
      <c r="Q59" s="36">
        <f t="shared" si="14"/>
        <v>-0.0154661953159523</v>
      </c>
      <c r="R59" s="35">
        <v>0.762</v>
      </c>
      <c r="S59" s="35">
        <v>0.762</v>
      </c>
      <c r="T59" s="39">
        <f t="shared" si="15"/>
        <v>0</v>
      </c>
    </row>
    <row r="60" s="20" customFormat="1" ht="14.1" customHeight="1" spans="2:20">
      <c r="B60" s="31">
        <v>42</v>
      </c>
      <c r="C60" s="35">
        <v>698.6</v>
      </c>
      <c r="D60" s="35">
        <v>698.8</v>
      </c>
      <c r="E60" s="36">
        <f t="shared" si="12"/>
        <v>0.000286204922724573</v>
      </c>
      <c r="F60" s="35">
        <v>0.046</v>
      </c>
      <c r="G60" s="35">
        <v>0.045</v>
      </c>
      <c r="H60" s="36" t="s">
        <v>18</v>
      </c>
      <c r="I60" s="35">
        <v>12.5</v>
      </c>
      <c r="J60" s="35">
        <v>10.9</v>
      </c>
      <c r="K60" s="39" t="s">
        <v>18</v>
      </c>
      <c r="L60" s="35">
        <v>4.055</v>
      </c>
      <c r="M60" s="35">
        <v>3.871</v>
      </c>
      <c r="N60" s="36">
        <f t="shared" si="13"/>
        <v>-0.047532937225523</v>
      </c>
      <c r="O60" s="35">
        <v>2.282</v>
      </c>
      <c r="P60" s="35">
        <v>2.292</v>
      </c>
      <c r="Q60" s="36">
        <f t="shared" si="14"/>
        <v>0.00436300174520061</v>
      </c>
      <c r="R60" s="35">
        <v>0.764</v>
      </c>
      <c r="S60" s="35">
        <v>0.762</v>
      </c>
      <c r="T60" s="39">
        <f t="shared" si="15"/>
        <v>-0.0026246719160105</v>
      </c>
    </row>
    <row r="61" s="20" customFormat="1" ht="14.1" customHeight="1" spans="2:20">
      <c r="B61" s="31">
        <v>43</v>
      </c>
      <c r="C61" s="35">
        <v>696.3</v>
      </c>
      <c r="D61" s="35">
        <v>702.1</v>
      </c>
      <c r="E61" s="36">
        <f t="shared" si="12"/>
        <v>0.00826093149124066</v>
      </c>
      <c r="F61" s="35">
        <v>0.039</v>
      </c>
      <c r="G61" s="35">
        <v>0.045</v>
      </c>
      <c r="H61" s="36" t="s">
        <v>18</v>
      </c>
      <c r="I61" s="35">
        <v>11.9</v>
      </c>
      <c r="J61" s="35">
        <v>18</v>
      </c>
      <c r="K61" s="39" t="s">
        <v>18</v>
      </c>
      <c r="L61" s="35">
        <v>4.039</v>
      </c>
      <c r="M61" s="35">
        <v>3.875</v>
      </c>
      <c r="N61" s="36">
        <f t="shared" si="13"/>
        <v>-0.0423225806451612</v>
      </c>
      <c r="O61" s="35">
        <v>2.294</v>
      </c>
      <c r="P61" s="35">
        <v>2.301</v>
      </c>
      <c r="Q61" s="36">
        <f t="shared" si="14"/>
        <v>0.00304215558452852</v>
      </c>
      <c r="R61" s="35">
        <v>0.765</v>
      </c>
      <c r="S61" s="35">
        <v>0.762</v>
      </c>
      <c r="T61" s="39">
        <f t="shared" si="15"/>
        <v>-0.00393700787401575</v>
      </c>
    </row>
    <row r="62" s="20" customFormat="1" ht="14.1" customHeight="1" spans="2:20">
      <c r="B62" s="31">
        <v>44</v>
      </c>
      <c r="C62" s="35">
        <v>697.9</v>
      </c>
      <c r="D62" s="35">
        <v>694.2</v>
      </c>
      <c r="E62" s="36">
        <f t="shared" si="12"/>
        <v>-0.00532987611639287</v>
      </c>
      <c r="F62" s="35">
        <v>0.048</v>
      </c>
      <c r="G62" s="35">
        <v>0.052</v>
      </c>
      <c r="H62" s="36" t="s">
        <v>18</v>
      </c>
      <c r="I62" s="35">
        <v>14.7</v>
      </c>
      <c r="J62" s="35">
        <v>11.6</v>
      </c>
      <c r="K62" s="39" t="s">
        <v>18</v>
      </c>
      <c r="L62" s="35">
        <v>3.996</v>
      </c>
      <c r="M62" s="35">
        <v>4.031</v>
      </c>
      <c r="N62" s="36">
        <f t="shared" si="13"/>
        <v>0.00868270900520955</v>
      </c>
      <c r="O62" s="35">
        <v>2.287</v>
      </c>
      <c r="P62" s="35">
        <v>2.277</v>
      </c>
      <c r="Q62" s="36">
        <f t="shared" si="14"/>
        <v>-0.00439174352217821</v>
      </c>
      <c r="R62" s="35">
        <v>0.763</v>
      </c>
      <c r="S62" s="35">
        <v>0.762</v>
      </c>
      <c r="T62" s="39">
        <f t="shared" si="15"/>
        <v>-0.00131233595800525</v>
      </c>
    </row>
    <row r="63" s="20" customFormat="1" ht="14.1" customHeight="1" spans="2:20">
      <c r="B63" s="31">
        <v>45</v>
      </c>
      <c r="C63" s="35">
        <v>697</v>
      </c>
      <c r="D63" s="35">
        <v>689.2</v>
      </c>
      <c r="E63" s="36">
        <f t="shared" si="12"/>
        <v>-0.0113174695298897</v>
      </c>
      <c r="F63" s="35">
        <v>0.047</v>
      </c>
      <c r="G63" s="35">
        <v>0.041</v>
      </c>
      <c r="H63" s="36" t="s">
        <v>18</v>
      </c>
      <c r="I63" s="35">
        <v>16.9</v>
      </c>
      <c r="J63" s="35">
        <v>13.7</v>
      </c>
      <c r="K63" s="39" t="s">
        <v>18</v>
      </c>
      <c r="L63" s="35">
        <v>4.047</v>
      </c>
      <c r="M63" s="35">
        <v>3.87</v>
      </c>
      <c r="N63" s="36">
        <f t="shared" si="13"/>
        <v>-0.045736434108527</v>
      </c>
      <c r="O63" s="35">
        <v>2.289</v>
      </c>
      <c r="P63" s="35">
        <v>2.239</v>
      </c>
      <c r="Q63" s="36">
        <f t="shared" si="14"/>
        <v>-0.0223313979455115</v>
      </c>
      <c r="R63" s="35">
        <v>0.764</v>
      </c>
      <c r="S63" s="35">
        <v>0.763</v>
      </c>
      <c r="T63" s="39">
        <f t="shared" si="15"/>
        <v>-0.00131061598951507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0" operator="lessThan">
      <formula>-5</formula>
    </cfRule>
    <cfRule type="cellIs" dxfId="0" priority="18" operator="greaterThan">
      <formula>0.53</formula>
    </cfRule>
    <cfRule type="cellIs" dxfId="0" priority="23" operator="lessThan">
      <formula>-0.05</formula>
    </cfRule>
    <cfRule type="cellIs" dxfId="0" priority="24" operator="greaterThan">
      <formula>0.05</formula>
    </cfRule>
  </conditionalFormatting>
  <conditionalFormatting sqref="N19:N63">
    <cfRule type="cellIs" dxfId="0" priority="6" operator="lessThan">
      <formula>-5</formula>
    </cfRule>
    <cfRule type="cellIs" dxfId="0" priority="7" operator="greaterThan">
      <formula>0.53</formula>
    </cfRule>
    <cfRule type="cellIs" dxfId="0" priority="8" operator="lessThan">
      <formula>-0.05</formula>
    </cfRule>
    <cfRule type="cellIs" dxfId="0" priority="9" operator="greaterThan">
      <formula>0.05</formula>
    </cfRule>
  </conditionalFormatting>
  <conditionalFormatting sqref="Q19:Q63">
    <cfRule type="cellIs" dxfId="0" priority="3" operator="lessThan">
      <formula>-0.05</formula>
    </cfRule>
    <cfRule type="cellIs" dxfId="0" priority="4" operator="greaterThan">
      <formula>0.05</formula>
    </cfRule>
    <cfRule type="cellIs" dxfId="0" priority="5" operator="lessThan">
      <formula>-5</formula>
    </cfRule>
  </conditionalFormatting>
  <conditionalFormatting sqref="T19:T63">
    <cfRule type="cellIs" dxfId="0" priority="1" operator="greaterThan">
      <formula>0.1</formula>
    </cfRule>
    <cfRule type="cellIs" dxfId="0" priority="2" operator="lessThan">
      <formula>-0.1</formula>
    </cfRule>
  </conditionalFormatting>
  <conditionalFormatting sqref="I19:J63">
    <cfRule type="cellIs" dxfId="0" priority="14" operator="lessThan">
      <formula>-1.2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45" zoomScaleNormal="145" topLeftCell="A2" workbookViewId="0">
      <selection activeCell="L14" sqref="L14"/>
    </sheetView>
  </sheetViews>
  <sheetFormatPr defaultColWidth="7" defaultRowHeight="12.75"/>
  <cols>
    <col min="1" max="1" width="1.125" style="21" customWidth="1"/>
    <col min="2" max="2" width="9.625" style="21" customWidth="1"/>
    <col min="3" max="20" width="5.625" style="21" customWidth="1"/>
    <col min="21" max="16384" width="7" style="21"/>
  </cols>
  <sheetData>
    <row r="1" ht="32.1" customHeight="1" spans="2:20">
      <c r="B1" s="22" t="s">
        <v>58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59</v>
      </c>
      <c r="C3" s="24"/>
      <c r="D3" s="25" t="s">
        <v>115</v>
      </c>
      <c r="E3" s="25"/>
      <c r="F3" s="25"/>
      <c r="G3" s="26"/>
      <c r="H3" s="26"/>
      <c r="I3" s="24" t="s">
        <v>61</v>
      </c>
      <c r="J3" s="24"/>
      <c r="K3" s="25" t="s">
        <v>62</v>
      </c>
      <c r="L3" s="25"/>
      <c r="M3" s="25"/>
      <c r="O3" s="37"/>
      <c r="P3" s="24" t="s">
        <v>63</v>
      </c>
      <c r="Q3" s="24"/>
      <c r="R3" s="40" t="s">
        <v>116</v>
      </c>
      <c r="S3" s="41"/>
      <c r="T3" s="41"/>
    </row>
    <row r="4" ht="6.6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65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66</v>
      </c>
      <c r="C6" s="23"/>
      <c r="D6" s="23"/>
      <c r="E6" s="23"/>
      <c r="G6" s="28" t="s">
        <v>67</v>
      </c>
      <c r="H6" s="28"/>
      <c r="I6" s="28"/>
      <c r="J6" s="28"/>
      <c r="K6" s="28"/>
      <c r="N6" s="19" t="s">
        <v>68</v>
      </c>
      <c r="Q6" s="42"/>
      <c r="R6" s="42"/>
      <c r="S6" s="42"/>
    </row>
    <row r="7" s="19" customFormat="1" ht="15.6" customHeight="1" spans="2:20">
      <c r="B7" s="23" t="s">
        <v>69</v>
      </c>
      <c r="C7" s="23"/>
      <c r="D7" s="23"/>
      <c r="E7" s="23"/>
      <c r="F7" s="29" t="s">
        <v>117</v>
      </c>
      <c r="G7" s="29"/>
      <c r="H7" s="29"/>
      <c r="I7" s="29"/>
      <c r="J7" s="29"/>
      <c r="K7" s="29"/>
      <c r="N7" s="23" t="s">
        <v>71</v>
      </c>
      <c r="O7" s="23"/>
      <c r="P7" s="38" t="s">
        <v>118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73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74</v>
      </c>
      <c r="C10" s="31" t="s">
        <v>75</v>
      </c>
      <c r="D10" s="31"/>
      <c r="E10" s="31"/>
      <c r="F10" s="31" t="s">
        <v>76</v>
      </c>
      <c r="G10" s="31"/>
      <c r="H10" s="31"/>
      <c r="I10" s="31" t="s">
        <v>77</v>
      </c>
      <c r="J10" s="31"/>
      <c r="K10" s="31"/>
      <c r="L10" s="31" t="s">
        <v>78</v>
      </c>
      <c r="M10" s="31"/>
      <c r="N10" s="31"/>
      <c r="O10" s="31" t="s">
        <v>79</v>
      </c>
      <c r="P10" s="31"/>
      <c r="Q10" s="31"/>
      <c r="R10" s="31" t="s">
        <v>80</v>
      </c>
      <c r="S10" s="31"/>
      <c r="T10" s="31"/>
    </row>
    <row r="11" ht="14.1" customHeight="1" spans="2:20">
      <c r="B11" s="31" t="s">
        <v>81</v>
      </c>
      <c r="C11" s="31" t="s">
        <v>82</v>
      </c>
      <c r="D11" s="31"/>
      <c r="E11" s="31"/>
      <c r="F11" s="31" t="s">
        <v>83</v>
      </c>
      <c r="G11" s="31"/>
      <c r="H11" s="31"/>
      <c r="I11" s="31" t="s">
        <v>84</v>
      </c>
      <c r="J11" s="31"/>
      <c r="K11" s="31"/>
      <c r="L11" s="31" t="s">
        <v>85</v>
      </c>
      <c r="M11" s="31"/>
      <c r="N11" s="31"/>
      <c r="O11" s="31" t="s">
        <v>86</v>
      </c>
      <c r="P11" s="31"/>
      <c r="Q11" s="31"/>
      <c r="R11" s="31" t="s">
        <v>87</v>
      </c>
      <c r="S11" s="31"/>
      <c r="T11" s="31"/>
    </row>
    <row r="12" ht="14.1" customHeight="1" spans="2:20">
      <c r="B12" s="31" t="s">
        <v>88</v>
      </c>
      <c r="C12" s="32" t="s">
        <v>89</v>
      </c>
      <c r="D12" s="32"/>
      <c r="E12" s="32"/>
      <c r="F12" s="32" t="s">
        <v>18</v>
      </c>
      <c r="G12" s="32" t="s">
        <v>90</v>
      </c>
      <c r="H12" s="32" t="s">
        <v>90</v>
      </c>
      <c r="I12" s="32" t="s">
        <v>18</v>
      </c>
      <c r="J12" s="32" t="s">
        <v>90</v>
      </c>
      <c r="K12" s="32" t="s">
        <v>90</v>
      </c>
      <c r="L12" s="32" t="s">
        <v>91</v>
      </c>
      <c r="M12" s="32"/>
      <c r="N12" s="32"/>
      <c r="O12" s="32" t="s">
        <v>92</v>
      </c>
      <c r="P12" s="32" t="s">
        <v>93</v>
      </c>
      <c r="Q12" s="32" t="s">
        <v>93</v>
      </c>
      <c r="R12" s="32" t="s">
        <v>94</v>
      </c>
      <c r="S12" s="32" t="s">
        <v>90</v>
      </c>
      <c r="T12" s="32" t="s">
        <v>90</v>
      </c>
    </row>
    <row r="13" ht="14.1" customHeight="1" spans="2:20">
      <c r="B13" s="31" t="s">
        <v>95</v>
      </c>
      <c r="C13" s="32" t="s">
        <v>18</v>
      </c>
      <c r="D13" s="32"/>
      <c r="E13" s="32"/>
      <c r="F13" s="33" t="s">
        <v>96</v>
      </c>
      <c r="G13" s="32" t="s">
        <v>93</v>
      </c>
      <c r="H13" s="32" t="s">
        <v>93</v>
      </c>
      <c r="I13" s="32" t="s">
        <v>97</v>
      </c>
      <c r="J13" s="32"/>
      <c r="K13" s="32"/>
      <c r="L13" s="32" t="s">
        <v>98</v>
      </c>
      <c r="M13" s="32"/>
      <c r="N13" s="32"/>
      <c r="O13" s="32" t="s">
        <v>99</v>
      </c>
      <c r="P13" s="32" t="s">
        <v>93</v>
      </c>
      <c r="Q13" s="32" t="s">
        <v>93</v>
      </c>
      <c r="R13" s="32" t="s">
        <v>100</v>
      </c>
      <c r="S13" s="32" t="s">
        <v>93</v>
      </c>
      <c r="T13" s="32" t="s">
        <v>93</v>
      </c>
    </row>
    <row r="14" ht="14.1" customHeight="1" spans="2:20">
      <c r="B14" s="31" t="s">
        <v>101</v>
      </c>
      <c r="C14" s="34">
        <f t="shared" ref="C14:G14" si="0">MIN(C44:C63)</f>
        <v>689.8</v>
      </c>
      <c r="D14" s="34">
        <f t="shared" si="0"/>
        <v>688.1</v>
      </c>
      <c r="E14" s="34" t="s">
        <v>18</v>
      </c>
      <c r="F14" s="34">
        <f t="shared" si="0"/>
        <v>0.038</v>
      </c>
      <c r="G14" s="34">
        <f t="shared" si="0"/>
        <v>0.039</v>
      </c>
      <c r="H14" s="34" t="s">
        <v>18</v>
      </c>
      <c r="I14" s="34">
        <f t="shared" ref="I14:M14" si="1">MIN(I44:I63)</f>
        <v>11.2</v>
      </c>
      <c r="J14" s="34">
        <f t="shared" si="1"/>
        <v>11.2</v>
      </c>
      <c r="K14" s="34" t="s">
        <v>18</v>
      </c>
      <c r="L14" s="34">
        <f t="shared" si="1"/>
        <v>3.868</v>
      </c>
      <c r="M14" s="34">
        <f t="shared" si="1"/>
        <v>3.82</v>
      </c>
      <c r="N14" s="34" t="s">
        <v>18</v>
      </c>
      <c r="O14" s="34">
        <f t="shared" ref="O14:S14" si="2">MIN(O44:O63)</f>
        <v>2.223</v>
      </c>
      <c r="P14" s="34">
        <f t="shared" si="2"/>
        <v>2.219</v>
      </c>
      <c r="Q14" s="34" t="s">
        <v>18</v>
      </c>
      <c r="R14" s="34">
        <f t="shared" si="2"/>
        <v>0.762</v>
      </c>
      <c r="S14" s="34">
        <f t="shared" si="2"/>
        <v>0.762</v>
      </c>
      <c r="T14" s="34" t="s">
        <v>18</v>
      </c>
    </row>
    <row r="15" ht="14.1" customHeight="1" spans="2:20">
      <c r="B15" s="31" t="s">
        <v>102</v>
      </c>
      <c r="C15" s="34">
        <f t="shared" ref="C15:G15" si="3">MAX(C44:C63)</f>
        <v>704.2</v>
      </c>
      <c r="D15" s="34">
        <f t="shared" si="3"/>
        <v>705.2</v>
      </c>
      <c r="E15" s="34" t="s">
        <v>18</v>
      </c>
      <c r="F15" s="34">
        <f t="shared" si="3"/>
        <v>0.051</v>
      </c>
      <c r="G15" s="34">
        <f t="shared" si="3"/>
        <v>0.054</v>
      </c>
      <c r="H15" s="34" t="s">
        <v>18</v>
      </c>
      <c r="I15" s="34">
        <f t="shared" ref="I15:M15" si="4">MAX(I44:I63)</f>
        <v>19</v>
      </c>
      <c r="J15" s="34">
        <f t="shared" si="4"/>
        <v>19.1</v>
      </c>
      <c r="K15" s="34" t="s">
        <v>18</v>
      </c>
      <c r="L15" s="34">
        <f t="shared" si="4"/>
        <v>4.12</v>
      </c>
      <c r="M15" s="34">
        <f t="shared" si="4"/>
        <v>4.095</v>
      </c>
      <c r="N15" s="34" t="s">
        <v>18</v>
      </c>
      <c r="O15" s="34">
        <f t="shared" ref="O15:S15" si="5">MAX(O44:O63)</f>
        <v>2.304</v>
      </c>
      <c r="P15" s="34">
        <f t="shared" si="5"/>
        <v>2.304</v>
      </c>
      <c r="Q15" s="34" t="s">
        <v>18</v>
      </c>
      <c r="R15" s="34">
        <f t="shared" si="5"/>
        <v>0.764</v>
      </c>
      <c r="S15" s="34">
        <f t="shared" si="5"/>
        <v>0.764</v>
      </c>
      <c r="T15" s="34" t="s">
        <v>18</v>
      </c>
    </row>
    <row r="16" ht="14.1" customHeight="1" spans="2:20">
      <c r="B16" s="31" t="s">
        <v>103</v>
      </c>
      <c r="C16" s="34">
        <f t="shared" ref="C16:G16" si="6">AVERAGE(C44:C63)</f>
        <v>697.66</v>
      </c>
      <c r="D16" s="34">
        <f t="shared" si="6"/>
        <v>695.78</v>
      </c>
      <c r="E16" s="34" t="s">
        <v>18</v>
      </c>
      <c r="F16" s="34">
        <f t="shared" si="6"/>
        <v>0.0448</v>
      </c>
      <c r="G16" s="34">
        <f t="shared" si="6"/>
        <v>0.04525</v>
      </c>
      <c r="H16" s="34" t="s">
        <v>18</v>
      </c>
      <c r="I16" s="34">
        <f t="shared" ref="I16:M16" si="7">AVERAGE(I44:I63)</f>
        <v>15.43</v>
      </c>
      <c r="J16" s="34">
        <f t="shared" si="7"/>
        <v>14.735</v>
      </c>
      <c r="K16" s="34" t="s">
        <v>18</v>
      </c>
      <c r="L16" s="34">
        <f t="shared" si="7"/>
        <v>3.96925</v>
      </c>
      <c r="M16" s="34">
        <f t="shared" si="7"/>
        <v>3.9604</v>
      </c>
      <c r="N16" s="34" t="s">
        <v>18</v>
      </c>
      <c r="O16" s="34">
        <f t="shared" ref="O16:S16" si="8">AVERAGE(O44:O63)</f>
        <v>2.2815</v>
      </c>
      <c r="P16" s="34">
        <f t="shared" si="8"/>
        <v>2.27085</v>
      </c>
      <c r="Q16" s="34" t="s">
        <v>18</v>
      </c>
      <c r="R16" s="34">
        <f t="shared" si="8"/>
        <v>0.76315</v>
      </c>
      <c r="S16" s="34">
        <f t="shared" si="8"/>
        <v>0.7631</v>
      </c>
      <c r="T16" s="34" t="s">
        <v>18</v>
      </c>
    </row>
    <row r="17" ht="14.1" customHeight="1" spans="2:20">
      <c r="B17" s="31" t="s">
        <v>104</v>
      </c>
      <c r="C17" s="34">
        <f t="shared" ref="C17:G17" si="9">STDEVP(C44:C63)</f>
        <v>3.41429348474908</v>
      </c>
      <c r="D17" s="34">
        <f t="shared" si="9"/>
        <v>3.82225064588915</v>
      </c>
      <c r="E17" s="34" t="s">
        <v>18</v>
      </c>
      <c r="F17" s="34">
        <f t="shared" si="9"/>
        <v>0.00400749298190278</v>
      </c>
      <c r="G17" s="34">
        <f t="shared" si="9"/>
        <v>0.00343329288002058</v>
      </c>
      <c r="H17" s="34" t="s">
        <v>18</v>
      </c>
      <c r="I17" s="34">
        <f t="shared" ref="I17:M17" si="10">STDEVP(I44:I63)</f>
        <v>2.22780160696593</v>
      </c>
      <c r="J17" s="34">
        <f t="shared" si="10"/>
        <v>2.16085052699163</v>
      </c>
      <c r="K17" s="34" t="s">
        <v>18</v>
      </c>
      <c r="L17" s="34">
        <f t="shared" si="10"/>
        <v>0.0793680508769114</v>
      </c>
      <c r="M17" s="34">
        <f t="shared" si="10"/>
        <v>0.0896673853750627</v>
      </c>
      <c r="N17" s="34" t="s">
        <v>18</v>
      </c>
      <c r="O17" s="34">
        <f t="shared" ref="O17:S17" si="11">STDEVP(O44:O63)</f>
        <v>0.0200910427803038</v>
      </c>
      <c r="P17" s="34">
        <f t="shared" si="11"/>
        <v>0.0266238145275992</v>
      </c>
      <c r="Q17" s="34" t="s">
        <v>18</v>
      </c>
      <c r="R17" s="34">
        <f t="shared" si="11"/>
        <v>0.000726291952316698</v>
      </c>
      <c r="S17" s="34">
        <f t="shared" si="11"/>
        <v>0.000768114574786861</v>
      </c>
      <c r="T17" s="34" t="s">
        <v>18</v>
      </c>
    </row>
    <row r="18" ht="14.1" customHeight="1" spans="2:20">
      <c r="B18" s="31" t="s">
        <v>105</v>
      </c>
      <c r="C18" s="34" t="s">
        <v>106</v>
      </c>
      <c r="D18" s="34" t="s">
        <v>107</v>
      </c>
      <c r="E18" s="34" t="s">
        <v>108</v>
      </c>
      <c r="F18" s="34" t="s">
        <v>106</v>
      </c>
      <c r="G18" s="34" t="s">
        <v>107</v>
      </c>
      <c r="H18" s="34" t="s">
        <v>108</v>
      </c>
      <c r="I18" s="34" t="s">
        <v>106</v>
      </c>
      <c r="J18" s="34" t="s">
        <v>107</v>
      </c>
      <c r="K18" s="34" t="s">
        <v>108</v>
      </c>
      <c r="L18" s="34" t="s">
        <v>106</v>
      </c>
      <c r="M18" s="34" t="s">
        <v>107</v>
      </c>
      <c r="N18" s="34" t="s">
        <v>108</v>
      </c>
      <c r="O18" s="34" t="s">
        <v>106</v>
      </c>
      <c r="P18" s="34" t="s">
        <v>107</v>
      </c>
      <c r="Q18" s="34" t="s">
        <v>108</v>
      </c>
      <c r="R18" s="34" t="s">
        <v>106</v>
      </c>
      <c r="S18" s="34" t="s">
        <v>107</v>
      </c>
      <c r="T18" s="34" t="s">
        <v>108</v>
      </c>
    </row>
    <row r="19" s="20" customFormat="1" ht="14.1" customHeight="1" spans="2:20">
      <c r="B19" s="31">
        <v>1</v>
      </c>
      <c r="C19" s="35">
        <v>700.1</v>
      </c>
      <c r="D19" s="35">
        <v>696.2</v>
      </c>
      <c r="E19" s="36">
        <f>(D19-C19)/D19</f>
        <v>-0.00560183855214016</v>
      </c>
      <c r="F19" s="35">
        <v>0.053</v>
      </c>
      <c r="G19" s="35">
        <v>0.048</v>
      </c>
      <c r="H19" s="36" t="s">
        <v>18</v>
      </c>
      <c r="I19" s="35">
        <v>7.1</v>
      </c>
      <c r="J19" s="35">
        <v>15.5</v>
      </c>
      <c r="K19" s="39" t="s">
        <v>18</v>
      </c>
      <c r="L19" s="35">
        <v>4.004</v>
      </c>
      <c r="M19" s="35">
        <v>4.044</v>
      </c>
      <c r="N19" s="36">
        <f>(M19-L19)/M19</f>
        <v>0.00989119683481702</v>
      </c>
      <c r="O19" s="35">
        <v>2.279</v>
      </c>
      <c r="P19" s="35">
        <v>2.286</v>
      </c>
      <c r="Q19" s="36">
        <f>(P19-O19)/P19</f>
        <v>0.00306211723534563</v>
      </c>
      <c r="R19" s="35">
        <v>0.766</v>
      </c>
      <c r="S19" s="35">
        <v>0.764</v>
      </c>
      <c r="T19" s="39">
        <f>(S19-R19)/S19</f>
        <v>-0.00261780104712042</v>
      </c>
    </row>
    <row r="20" s="20" customFormat="1" ht="14.1" customHeight="1" spans="2:20">
      <c r="B20" s="31">
        <v>2</v>
      </c>
      <c r="C20" s="35">
        <v>697.1</v>
      </c>
      <c r="D20" s="35">
        <v>698.7</v>
      </c>
      <c r="E20" s="36">
        <f t="shared" ref="E20:E63" si="12">(D20-C20)/D20</f>
        <v>0.00228996708172323</v>
      </c>
      <c r="F20" s="35">
        <v>0.053</v>
      </c>
      <c r="G20" s="35">
        <v>0.047</v>
      </c>
      <c r="H20" s="36" t="s">
        <v>18</v>
      </c>
      <c r="I20" s="35">
        <v>8.8</v>
      </c>
      <c r="J20" s="35">
        <v>10</v>
      </c>
      <c r="K20" s="39" t="s">
        <v>18</v>
      </c>
      <c r="L20" s="35">
        <v>3.834</v>
      </c>
      <c r="M20" s="35">
        <v>3.814</v>
      </c>
      <c r="N20" s="36">
        <f t="shared" ref="N20:N63" si="13">(M20-L20)/M20</f>
        <v>-0.00524383848977452</v>
      </c>
      <c r="O20" s="35">
        <v>2.257</v>
      </c>
      <c r="P20" s="35">
        <v>2.291</v>
      </c>
      <c r="Q20" s="36">
        <f t="shared" ref="Q20:Q63" si="14">(P20-O20)/P20</f>
        <v>0.01484068092536</v>
      </c>
      <c r="R20" s="35">
        <v>0.765</v>
      </c>
      <c r="S20" s="35">
        <v>0.762</v>
      </c>
      <c r="T20" s="39">
        <f t="shared" ref="T20:T63" si="15">(S20-R20)/S20</f>
        <v>-0.00393700787401575</v>
      </c>
    </row>
    <row r="21" s="20" customFormat="1" ht="14.1" customHeight="1" spans="2:20">
      <c r="B21" s="31">
        <v>3</v>
      </c>
      <c r="C21" s="35">
        <v>694.9</v>
      </c>
      <c r="D21" s="35">
        <v>699.9</v>
      </c>
      <c r="E21" s="36">
        <f t="shared" si="12"/>
        <v>0.00714387769681383</v>
      </c>
      <c r="F21" s="35">
        <v>0.049</v>
      </c>
      <c r="G21" s="35">
        <v>0.045</v>
      </c>
      <c r="H21" s="36" t="s">
        <v>18</v>
      </c>
      <c r="I21" s="35">
        <v>10.8</v>
      </c>
      <c r="J21" s="35">
        <v>12.1</v>
      </c>
      <c r="K21" s="39" t="s">
        <v>18</v>
      </c>
      <c r="L21" s="35">
        <v>3.959</v>
      </c>
      <c r="M21" s="35">
        <v>3.938</v>
      </c>
      <c r="N21" s="36">
        <f t="shared" si="13"/>
        <v>-0.00533265617064497</v>
      </c>
      <c r="O21" s="35">
        <v>2.277</v>
      </c>
      <c r="P21" s="35">
        <v>2.294</v>
      </c>
      <c r="Q21" s="36">
        <f t="shared" si="14"/>
        <v>0.00741063644289447</v>
      </c>
      <c r="R21" s="35">
        <v>0.764</v>
      </c>
      <c r="S21" s="35">
        <v>0.763</v>
      </c>
      <c r="T21" s="39">
        <f t="shared" si="15"/>
        <v>-0.00131061598951507</v>
      </c>
    </row>
    <row r="22" s="20" customFormat="1" ht="14.1" customHeight="1" spans="2:20">
      <c r="B22" s="31">
        <v>4</v>
      </c>
      <c r="C22" s="35">
        <v>697.8</v>
      </c>
      <c r="D22" s="35">
        <v>696.1</v>
      </c>
      <c r="E22" s="36">
        <f t="shared" si="12"/>
        <v>-0.00244217784801025</v>
      </c>
      <c r="F22" s="35">
        <v>0.043</v>
      </c>
      <c r="G22" s="35">
        <v>0.048</v>
      </c>
      <c r="H22" s="36" t="s">
        <v>18</v>
      </c>
      <c r="I22" s="35">
        <v>14.8</v>
      </c>
      <c r="J22" s="35">
        <v>18.2</v>
      </c>
      <c r="K22" s="39" t="s">
        <v>18</v>
      </c>
      <c r="L22" s="35">
        <v>3.947</v>
      </c>
      <c r="M22" s="35">
        <v>3.874</v>
      </c>
      <c r="N22" s="36">
        <f t="shared" si="13"/>
        <v>-0.0188435725348477</v>
      </c>
      <c r="O22" s="35">
        <v>2.284</v>
      </c>
      <c r="P22" s="35">
        <v>2.29</v>
      </c>
      <c r="Q22" s="36">
        <f t="shared" si="14"/>
        <v>0.00262008733624464</v>
      </c>
      <c r="R22" s="35">
        <v>0.763</v>
      </c>
      <c r="S22" s="35">
        <v>0.763</v>
      </c>
      <c r="T22" s="39">
        <f t="shared" si="15"/>
        <v>0</v>
      </c>
    </row>
    <row r="23" s="20" customFormat="1" ht="14.1" customHeight="1" spans="2:20">
      <c r="B23" s="31">
        <v>5</v>
      </c>
      <c r="C23" s="35">
        <v>699.8</v>
      </c>
      <c r="D23" s="35">
        <v>697.5</v>
      </c>
      <c r="E23" s="36">
        <f t="shared" si="12"/>
        <v>-0.00329749103942646</v>
      </c>
      <c r="F23" s="35">
        <v>0.043</v>
      </c>
      <c r="G23" s="35">
        <v>0.046</v>
      </c>
      <c r="H23" s="36" t="s">
        <v>18</v>
      </c>
      <c r="I23" s="35">
        <v>9</v>
      </c>
      <c r="J23" s="35">
        <v>15.3</v>
      </c>
      <c r="K23" s="39" t="s">
        <v>18</v>
      </c>
      <c r="L23" s="35">
        <v>3.933</v>
      </c>
      <c r="M23" s="35">
        <v>4.059</v>
      </c>
      <c r="N23" s="36">
        <f t="shared" si="13"/>
        <v>0.0310421286031043</v>
      </c>
      <c r="O23" s="35">
        <v>2.273</v>
      </c>
      <c r="P23" s="35">
        <v>2.291</v>
      </c>
      <c r="Q23" s="36">
        <f t="shared" si="14"/>
        <v>0.00785683107813173</v>
      </c>
      <c r="R23" s="35">
        <v>0.762</v>
      </c>
      <c r="S23" s="35">
        <v>0.764</v>
      </c>
      <c r="T23" s="39">
        <f t="shared" si="15"/>
        <v>0.00261780104712042</v>
      </c>
    </row>
    <row r="24" s="20" customFormat="1" ht="14.1" customHeight="1" spans="2:20">
      <c r="B24" s="31">
        <v>6</v>
      </c>
      <c r="C24" s="35">
        <v>694.2</v>
      </c>
      <c r="D24" s="35">
        <v>696.7</v>
      </c>
      <c r="E24" s="36">
        <f t="shared" si="12"/>
        <v>0.00358834505526051</v>
      </c>
      <c r="F24" s="35">
        <v>0.04</v>
      </c>
      <c r="G24" s="35">
        <v>0.045</v>
      </c>
      <c r="H24" s="36" t="s">
        <v>18</v>
      </c>
      <c r="I24" s="35">
        <v>12.7</v>
      </c>
      <c r="J24" s="35">
        <v>15.3</v>
      </c>
      <c r="K24" s="39" t="s">
        <v>18</v>
      </c>
      <c r="L24" s="35">
        <v>3.9</v>
      </c>
      <c r="M24" s="35">
        <v>4.033</v>
      </c>
      <c r="N24" s="36">
        <f t="shared" si="13"/>
        <v>0.032977932060501</v>
      </c>
      <c r="O24" s="35">
        <v>2.245</v>
      </c>
      <c r="P24" s="35">
        <v>2.285</v>
      </c>
      <c r="Q24" s="36">
        <f t="shared" si="14"/>
        <v>0.0175054704595186</v>
      </c>
      <c r="R24" s="35">
        <v>0.762</v>
      </c>
      <c r="S24" s="35">
        <v>0.764</v>
      </c>
      <c r="T24" s="39">
        <f t="shared" si="15"/>
        <v>0.00261780104712042</v>
      </c>
    </row>
    <row r="25" s="20" customFormat="1" ht="14.1" customHeight="1" spans="2:20">
      <c r="B25" s="31">
        <v>7</v>
      </c>
      <c r="C25" s="35">
        <v>691.2</v>
      </c>
      <c r="D25" s="35">
        <v>700.6</v>
      </c>
      <c r="E25" s="36">
        <f t="shared" si="12"/>
        <v>0.0134170710819297</v>
      </c>
      <c r="F25" s="35">
        <v>0.048</v>
      </c>
      <c r="G25" s="35">
        <v>0.045</v>
      </c>
      <c r="H25" s="36" t="s">
        <v>18</v>
      </c>
      <c r="I25" s="35">
        <v>15.3</v>
      </c>
      <c r="J25" s="35">
        <v>20.5</v>
      </c>
      <c r="K25" s="39" t="s">
        <v>18</v>
      </c>
      <c r="L25" s="35">
        <v>3.862</v>
      </c>
      <c r="M25" s="35">
        <v>3.981</v>
      </c>
      <c r="N25" s="36">
        <f t="shared" si="13"/>
        <v>0.0298919869379552</v>
      </c>
      <c r="O25" s="35">
        <v>2.232</v>
      </c>
      <c r="P25" s="35">
        <v>2.298</v>
      </c>
      <c r="Q25" s="36">
        <f t="shared" si="14"/>
        <v>0.0287206266318537</v>
      </c>
      <c r="R25" s="35">
        <v>0.765</v>
      </c>
      <c r="S25" s="35">
        <v>0.763</v>
      </c>
      <c r="T25" s="39">
        <f t="shared" si="15"/>
        <v>-0.00262123197903015</v>
      </c>
    </row>
    <row r="26" s="20" customFormat="1" ht="14.1" customHeight="1" spans="2:20">
      <c r="B26" s="31">
        <v>8</v>
      </c>
      <c r="C26" s="35">
        <v>694.4</v>
      </c>
      <c r="D26" s="35">
        <v>698</v>
      </c>
      <c r="E26" s="36">
        <f t="shared" si="12"/>
        <v>0.0051575931232092</v>
      </c>
      <c r="F26" s="35">
        <v>0.041</v>
      </c>
      <c r="G26" s="35">
        <v>0.044</v>
      </c>
      <c r="H26" s="36" t="s">
        <v>18</v>
      </c>
      <c r="I26" s="35">
        <v>12.9</v>
      </c>
      <c r="J26" s="35">
        <v>10.6</v>
      </c>
      <c r="K26" s="39" t="s">
        <v>18</v>
      </c>
      <c r="L26" s="35">
        <v>3.889</v>
      </c>
      <c r="M26" s="35">
        <v>4.058</v>
      </c>
      <c r="N26" s="36">
        <f t="shared" si="13"/>
        <v>0.0416461310990636</v>
      </c>
      <c r="O26" s="35">
        <v>2.259</v>
      </c>
      <c r="P26" s="35">
        <v>2.298</v>
      </c>
      <c r="Q26" s="36">
        <f t="shared" si="14"/>
        <v>0.0169712793733682</v>
      </c>
      <c r="R26" s="35">
        <v>0.763</v>
      </c>
      <c r="S26" s="35">
        <v>0.763</v>
      </c>
      <c r="T26" s="39">
        <f t="shared" si="15"/>
        <v>0</v>
      </c>
    </row>
    <row r="27" s="20" customFormat="1" ht="14.1" customHeight="1" spans="2:20">
      <c r="B27" s="31">
        <v>9</v>
      </c>
      <c r="C27" s="35">
        <v>697.6</v>
      </c>
      <c r="D27" s="35">
        <v>697.6</v>
      </c>
      <c r="E27" s="36">
        <f t="shared" si="12"/>
        <v>0</v>
      </c>
      <c r="F27" s="35">
        <v>0.049</v>
      </c>
      <c r="G27" s="35">
        <v>0.05</v>
      </c>
      <c r="H27" s="36" t="s">
        <v>18</v>
      </c>
      <c r="I27" s="35">
        <v>9.1</v>
      </c>
      <c r="J27" s="35">
        <v>16.5</v>
      </c>
      <c r="K27" s="39" t="s">
        <v>18</v>
      </c>
      <c r="L27" s="35">
        <v>4.037</v>
      </c>
      <c r="M27" s="35">
        <v>4.034</v>
      </c>
      <c r="N27" s="36">
        <f t="shared" si="13"/>
        <v>-0.000743678730788328</v>
      </c>
      <c r="O27" s="35">
        <v>2.281</v>
      </c>
      <c r="P27" s="35">
        <v>2.284</v>
      </c>
      <c r="Q27" s="36">
        <f t="shared" si="14"/>
        <v>0.00131348511383523</v>
      </c>
      <c r="R27" s="35">
        <v>0.764</v>
      </c>
      <c r="S27" s="35">
        <v>0.764</v>
      </c>
      <c r="T27" s="39">
        <f t="shared" si="15"/>
        <v>0</v>
      </c>
    </row>
    <row r="28" s="20" customFormat="1" ht="14.1" customHeight="1" spans="2:20">
      <c r="B28" s="31">
        <v>10</v>
      </c>
      <c r="C28" s="35">
        <v>695.2</v>
      </c>
      <c r="D28" s="35">
        <v>692.2</v>
      </c>
      <c r="E28" s="36">
        <f t="shared" si="12"/>
        <v>-0.00433400751227969</v>
      </c>
      <c r="F28" s="35">
        <v>0.036</v>
      </c>
      <c r="G28" s="35">
        <v>0.039</v>
      </c>
      <c r="H28" s="36" t="s">
        <v>18</v>
      </c>
      <c r="I28" s="35">
        <v>16.9</v>
      </c>
      <c r="J28" s="35">
        <v>10.7</v>
      </c>
      <c r="K28" s="39" t="s">
        <v>18</v>
      </c>
      <c r="L28" s="35">
        <v>4.05</v>
      </c>
      <c r="M28" s="35">
        <v>4.02</v>
      </c>
      <c r="N28" s="36">
        <f t="shared" si="13"/>
        <v>-0.00746268656716424</v>
      </c>
      <c r="O28" s="35">
        <v>2.274</v>
      </c>
      <c r="P28" s="35">
        <v>2.256</v>
      </c>
      <c r="Q28" s="36">
        <f t="shared" si="14"/>
        <v>-0.00797872340425543</v>
      </c>
      <c r="R28" s="35">
        <v>0.764</v>
      </c>
      <c r="S28" s="35">
        <v>0.765</v>
      </c>
      <c r="T28" s="39">
        <f t="shared" si="15"/>
        <v>0.00130718954248366</v>
      </c>
    </row>
    <row r="29" s="20" customFormat="1" ht="14.1" customHeight="1" spans="2:20">
      <c r="B29" s="31">
        <v>11</v>
      </c>
      <c r="C29" s="35">
        <v>689.3</v>
      </c>
      <c r="D29" s="35">
        <v>696.8</v>
      </c>
      <c r="E29" s="36">
        <f t="shared" si="12"/>
        <v>0.0107634902411022</v>
      </c>
      <c r="F29" s="35">
        <v>0.049</v>
      </c>
      <c r="G29" s="35">
        <v>0.05</v>
      </c>
      <c r="H29" s="36" t="s">
        <v>18</v>
      </c>
      <c r="I29" s="35">
        <v>15.7</v>
      </c>
      <c r="J29" s="35">
        <v>16.5</v>
      </c>
      <c r="K29" s="39" t="s">
        <v>18</v>
      </c>
      <c r="L29" s="35">
        <v>3.845</v>
      </c>
      <c r="M29" s="35">
        <v>3.998</v>
      </c>
      <c r="N29" s="36">
        <f t="shared" si="13"/>
        <v>0.0382691345672836</v>
      </c>
      <c r="O29" s="35">
        <v>2.231</v>
      </c>
      <c r="P29" s="35">
        <v>2.282</v>
      </c>
      <c r="Q29" s="36">
        <f t="shared" si="14"/>
        <v>0.0223488168273445</v>
      </c>
      <c r="R29" s="35">
        <v>0.764</v>
      </c>
      <c r="S29" s="35">
        <v>0.762</v>
      </c>
      <c r="T29" s="39">
        <f t="shared" si="15"/>
        <v>-0.0026246719160105</v>
      </c>
    </row>
    <row r="30" s="20" customFormat="1" ht="14.1" customHeight="1" spans="2:20">
      <c r="B30" s="31">
        <v>12</v>
      </c>
      <c r="C30" s="35">
        <v>696.7</v>
      </c>
      <c r="D30" s="35">
        <v>695.2</v>
      </c>
      <c r="E30" s="36">
        <f t="shared" si="12"/>
        <v>-0.00215765247410817</v>
      </c>
      <c r="F30" s="35">
        <v>0.047</v>
      </c>
      <c r="G30" s="35">
        <v>0.042</v>
      </c>
      <c r="H30" s="36" t="s">
        <v>18</v>
      </c>
      <c r="I30" s="35">
        <v>12.6</v>
      </c>
      <c r="J30" s="35">
        <v>13.4</v>
      </c>
      <c r="K30" s="39" t="s">
        <v>18</v>
      </c>
      <c r="L30" s="35">
        <v>4.054</v>
      </c>
      <c r="M30" s="35">
        <v>3.895</v>
      </c>
      <c r="N30" s="36">
        <f t="shared" si="13"/>
        <v>-0.040821566110398</v>
      </c>
      <c r="O30" s="35">
        <v>2.275</v>
      </c>
      <c r="P30" s="35">
        <v>2.277</v>
      </c>
      <c r="Q30" s="36">
        <f t="shared" si="14"/>
        <v>0.000878348704435759</v>
      </c>
      <c r="R30" s="35">
        <v>0.763</v>
      </c>
      <c r="S30" s="35">
        <v>0.762</v>
      </c>
      <c r="T30" s="39">
        <f t="shared" si="15"/>
        <v>-0.00131233595800525</v>
      </c>
    </row>
    <row r="31" s="20" customFormat="1" ht="14.1" customHeight="1" spans="2:20">
      <c r="B31" s="31">
        <v>13</v>
      </c>
      <c r="C31" s="35">
        <v>701.2</v>
      </c>
      <c r="D31" s="35">
        <v>700.7</v>
      </c>
      <c r="E31" s="36">
        <f t="shared" si="12"/>
        <v>-0.000713572142143571</v>
      </c>
      <c r="F31" s="35">
        <v>0.044</v>
      </c>
      <c r="G31" s="35">
        <v>0.047</v>
      </c>
      <c r="H31" s="36" t="s">
        <v>18</v>
      </c>
      <c r="I31" s="35">
        <v>13.9</v>
      </c>
      <c r="J31" s="35">
        <v>13.1</v>
      </c>
      <c r="K31" s="39" t="s">
        <v>18</v>
      </c>
      <c r="L31" s="35">
        <v>4.05</v>
      </c>
      <c r="M31" s="35">
        <v>3.95</v>
      </c>
      <c r="N31" s="36">
        <f t="shared" si="13"/>
        <v>-0.0253164556962024</v>
      </c>
      <c r="O31" s="35">
        <v>2.306</v>
      </c>
      <c r="P31" s="35">
        <v>2.278</v>
      </c>
      <c r="Q31" s="36">
        <f t="shared" si="14"/>
        <v>-0.0122914837576822</v>
      </c>
      <c r="R31" s="35">
        <v>0.764</v>
      </c>
      <c r="S31" s="35">
        <v>0.763</v>
      </c>
      <c r="T31" s="39">
        <f t="shared" si="15"/>
        <v>-0.00131061598951507</v>
      </c>
    </row>
    <row r="32" s="20" customFormat="1" ht="14.1" customHeight="1" spans="2:20">
      <c r="B32" s="31">
        <v>14</v>
      </c>
      <c r="C32" s="35">
        <v>707.1</v>
      </c>
      <c r="D32" s="35">
        <v>697.6</v>
      </c>
      <c r="E32" s="36">
        <f t="shared" si="12"/>
        <v>-0.013618119266055</v>
      </c>
      <c r="F32" s="35">
        <v>0.049</v>
      </c>
      <c r="G32" s="35">
        <v>0.052</v>
      </c>
      <c r="H32" s="36" t="s">
        <v>18</v>
      </c>
      <c r="I32" s="35">
        <v>14.4</v>
      </c>
      <c r="J32" s="35">
        <v>16.1</v>
      </c>
      <c r="K32" s="39" t="s">
        <v>18</v>
      </c>
      <c r="L32" s="35">
        <v>3.902</v>
      </c>
      <c r="M32" s="35">
        <v>4.048</v>
      </c>
      <c r="N32" s="36">
        <f t="shared" si="13"/>
        <v>0.0360671936758893</v>
      </c>
      <c r="O32" s="35">
        <v>2.308</v>
      </c>
      <c r="P32" s="35">
        <v>2.279</v>
      </c>
      <c r="Q32" s="36">
        <f t="shared" si="14"/>
        <v>-0.0127248793330408</v>
      </c>
      <c r="R32" s="35">
        <v>0.762</v>
      </c>
      <c r="S32" s="35">
        <v>0.762</v>
      </c>
      <c r="T32" s="39">
        <f t="shared" si="15"/>
        <v>0</v>
      </c>
    </row>
    <row r="33" s="20" customFormat="1" ht="14.1" customHeight="1" spans="2:20">
      <c r="B33" s="31">
        <v>15</v>
      </c>
      <c r="C33" s="35">
        <v>702.7</v>
      </c>
      <c r="D33" s="35">
        <v>699.1</v>
      </c>
      <c r="E33" s="36">
        <f t="shared" si="12"/>
        <v>-0.00514947790015738</v>
      </c>
      <c r="F33" s="35">
        <v>0.046</v>
      </c>
      <c r="G33" s="35">
        <v>0.045</v>
      </c>
      <c r="H33" s="36" t="s">
        <v>18</v>
      </c>
      <c r="I33" s="35">
        <v>12.6</v>
      </c>
      <c r="J33" s="35">
        <v>13.3</v>
      </c>
      <c r="K33" s="39" t="s">
        <v>18</v>
      </c>
      <c r="L33" s="35">
        <v>4.017</v>
      </c>
      <c r="M33" s="35">
        <v>3.956</v>
      </c>
      <c r="N33" s="36">
        <f t="shared" si="13"/>
        <v>-0.0154196157735087</v>
      </c>
      <c r="O33" s="35">
        <v>2.307</v>
      </c>
      <c r="P33" s="35">
        <v>2.267</v>
      </c>
      <c r="Q33" s="36">
        <f t="shared" si="14"/>
        <v>-0.0176444640494045</v>
      </c>
      <c r="R33" s="35">
        <v>0.764</v>
      </c>
      <c r="S33" s="35">
        <v>0.763</v>
      </c>
      <c r="T33" s="39">
        <f t="shared" si="15"/>
        <v>-0.00131061598951507</v>
      </c>
    </row>
    <row r="34" s="20" customFormat="1" ht="14.1" customHeight="1" spans="2:20">
      <c r="B34" s="31">
        <v>16</v>
      </c>
      <c r="C34" s="35">
        <v>690.2</v>
      </c>
      <c r="D34" s="35">
        <v>698.4</v>
      </c>
      <c r="E34" s="36">
        <f t="shared" si="12"/>
        <v>0.0117411225658647</v>
      </c>
      <c r="F34" s="35">
        <v>0.042</v>
      </c>
      <c r="G34" s="35">
        <v>0.044</v>
      </c>
      <c r="H34" s="36" t="s">
        <v>18</v>
      </c>
      <c r="I34" s="35">
        <v>18.1</v>
      </c>
      <c r="J34" s="35">
        <v>18.1</v>
      </c>
      <c r="K34" s="39" t="s">
        <v>18</v>
      </c>
      <c r="L34" s="35">
        <v>3.983</v>
      </c>
      <c r="M34" s="35">
        <v>4.048</v>
      </c>
      <c r="N34" s="36">
        <f t="shared" si="13"/>
        <v>0.0160573122529644</v>
      </c>
      <c r="O34" s="35">
        <v>2.234</v>
      </c>
      <c r="P34" s="35">
        <v>2.291</v>
      </c>
      <c r="Q34" s="36">
        <f t="shared" si="14"/>
        <v>0.0248799650807507</v>
      </c>
      <c r="R34" s="35">
        <v>0.764</v>
      </c>
      <c r="S34" s="35">
        <v>0.764</v>
      </c>
      <c r="T34" s="39">
        <f t="shared" si="15"/>
        <v>0</v>
      </c>
    </row>
    <row r="35" s="20" customFormat="1" ht="14.1" customHeight="1" spans="2:20">
      <c r="B35" s="31">
        <v>17</v>
      </c>
      <c r="C35" s="35">
        <v>702.2</v>
      </c>
      <c r="D35" s="35">
        <v>699.7</v>
      </c>
      <c r="E35" s="36">
        <f t="shared" si="12"/>
        <v>-0.0035729598399314</v>
      </c>
      <c r="F35" s="35">
        <v>0.055</v>
      </c>
      <c r="G35" s="35">
        <v>0.052</v>
      </c>
      <c r="H35" s="36" t="s">
        <v>18</v>
      </c>
      <c r="I35" s="35">
        <v>10.8</v>
      </c>
      <c r="J35" s="35">
        <v>11.6</v>
      </c>
      <c r="K35" s="39" t="s">
        <v>18</v>
      </c>
      <c r="L35" s="35">
        <v>4.002</v>
      </c>
      <c r="M35" s="35">
        <v>3.904</v>
      </c>
      <c r="N35" s="36">
        <f t="shared" si="13"/>
        <v>-0.0251024590163934</v>
      </c>
      <c r="O35" s="35">
        <v>2.312</v>
      </c>
      <c r="P35" s="35">
        <v>2.298</v>
      </c>
      <c r="Q35" s="36">
        <f t="shared" si="14"/>
        <v>-0.0060922541340295</v>
      </c>
      <c r="R35" s="35">
        <v>0.764</v>
      </c>
      <c r="S35" s="35">
        <v>0.764</v>
      </c>
      <c r="T35" s="39">
        <f t="shared" si="15"/>
        <v>0</v>
      </c>
    </row>
    <row r="36" s="20" customFormat="1" ht="14.1" customHeight="1" spans="2:20">
      <c r="B36" s="31">
        <v>18</v>
      </c>
      <c r="C36" s="35">
        <v>697.2</v>
      </c>
      <c r="D36" s="35">
        <v>696.3</v>
      </c>
      <c r="E36" s="36">
        <f t="shared" si="12"/>
        <v>-0.00129254631624313</v>
      </c>
      <c r="F36" s="35">
        <v>0.05</v>
      </c>
      <c r="G36" s="35">
        <v>0.047</v>
      </c>
      <c r="H36" s="36" t="s">
        <v>18</v>
      </c>
      <c r="I36" s="35">
        <v>12.2</v>
      </c>
      <c r="J36" s="35">
        <v>11.9</v>
      </c>
      <c r="K36" s="39" t="s">
        <v>18</v>
      </c>
      <c r="L36" s="35">
        <v>4.032</v>
      </c>
      <c r="M36" s="35">
        <v>3.982</v>
      </c>
      <c r="N36" s="36">
        <f t="shared" si="13"/>
        <v>-0.0125565042692114</v>
      </c>
      <c r="O36" s="35">
        <v>2.296</v>
      </c>
      <c r="P36" s="35">
        <v>2.281</v>
      </c>
      <c r="Q36" s="36">
        <f t="shared" si="14"/>
        <v>-0.00657606313020591</v>
      </c>
      <c r="R36" s="35">
        <v>0.765</v>
      </c>
      <c r="S36" s="35">
        <v>0.762</v>
      </c>
      <c r="T36" s="39">
        <f t="shared" si="15"/>
        <v>-0.00393700787401575</v>
      </c>
    </row>
    <row r="37" s="20" customFormat="1" ht="14.1" customHeight="1" spans="2:20">
      <c r="B37" s="31">
        <v>19</v>
      </c>
      <c r="C37" s="35">
        <v>695.6</v>
      </c>
      <c r="D37" s="35">
        <v>695.9</v>
      </c>
      <c r="E37" s="36">
        <f t="shared" si="12"/>
        <v>0.000431096421899633</v>
      </c>
      <c r="F37" s="35">
        <v>0.041</v>
      </c>
      <c r="G37" s="35">
        <v>0.051</v>
      </c>
      <c r="H37" s="36" t="s">
        <v>18</v>
      </c>
      <c r="I37" s="35">
        <v>12.9</v>
      </c>
      <c r="J37" s="35">
        <v>12</v>
      </c>
      <c r="K37" s="39" t="s">
        <v>18</v>
      </c>
      <c r="L37" s="35">
        <v>3.798</v>
      </c>
      <c r="M37" s="35">
        <v>3.968</v>
      </c>
      <c r="N37" s="36">
        <f t="shared" si="13"/>
        <v>0.0428427419354839</v>
      </c>
      <c r="O37" s="35">
        <v>2.252</v>
      </c>
      <c r="P37" s="35">
        <v>2.271</v>
      </c>
      <c r="Q37" s="36">
        <f t="shared" si="14"/>
        <v>0.00836635843240869</v>
      </c>
      <c r="R37" s="35">
        <v>0.762</v>
      </c>
      <c r="S37" s="35">
        <v>0.763</v>
      </c>
      <c r="T37" s="39">
        <f t="shared" si="15"/>
        <v>0.00131061598951507</v>
      </c>
    </row>
    <row r="38" s="20" customFormat="1" ht="14.1" customHeight="1" spans="2:20">
      <c r="B38" s="31">
        <v>20</v>
      </c>
      <c r="C38" s="35">
        <v>689.7</v>
      </c>
      <c r="D38" s="35">
        <v>694.7</v>
      </c>
      <c r="E38" s="36">
        <f t="shared" si="12"/>
        <v>0.00719735137469411</v>
      </c>
      <c r="F38" s="35">
        <v>0.044</v>
      </c>
      <c r="G38" s="35">
        <v>0.042</v>
      </c>
      <c r="H38" s="36" t="s">
        <v>18</v>
      </c>
      <c r="I38" s="35">
        <v>15.4</v>
      </c>
      <c r="J38" s="35">
        <v>12.2</v>
      </c>
      <c r="K38" s="39" t="s">
        <v>18</v>
      </c>
      <c r="L38" s="35">
        <v>4.007</v>
      </c>
      <c r="M38" s="35">
        <v>3.917</v>
      </c>
      <c r="N38" s="36">
        <f t="shared" si="13"/>
        <v>-0.0229767679346438</v>
      </c>
      <c r="O38" s="35">
        <v>2.223</v>
      </c>
      <c r="P38" s="35">
        <v>2.269</v>
      </c>
      <c r="Q38" s="36">
        <f t="shared" si="14"/>
        <v>0.0202732481269283</v>
      </c>
      <c r="R38" s="35">
        <v>0.763</v>
      </c>
      <c r="S38" s="35">
        <v>0.763</v>
      </c>
      <c r="T38" s="39">
        <f t="shared" si="15"/>
        <v>0</v>
      </c>
    </row>
    <row r="39" s="20" customFormat="1" ht="14.1" customHeight="1" spans="2:20">
      <c r="B39" s="31">
        <v>21</v>
      </c>
      <c r="C39" s="35">
        <v>702.5</v>
      </c>
      <c r="D39" s="35">
        <v>696.8</v>
      </c>
      <c r="E39" s="36">
        <f t="shared" si="12"/>
        <v>-0.00818025258323772</v>
      </c>
      <c r="F39" s="35">
        <v>0.047</v>
      </c>
      <c r="G39" s="35">
        <v>0.044</v>
      </c>
      <c r="H39" s="36" t="s">
        <v>18</v>
      </c>
      <c r="I39" s="35">
        <v>10.4</v>
      </c>
      <c r="J39" s="35">
        <v>15.1</v>
      </c>
      <c r="K39" s="39" t="s">
        <v>18</v>
      </c>
      <c r="L39" s="35">
        <v>3.933</v>
      </c>
      <c r="M39" s="35">
        <v>4.095</v>
      </c>
      <c r="N39" s="36">
        <f t="shared" si="13"/>
        <v>0.0395604395604395</v>
      </c>
      <c r="O39" s="35">
        <v>2.301</v>
      </c>
      <c r="P39" s="35">
        <v>2.302</v>
      </c>
      <c r="Q39" s="36">
        <f t="shared" si="14"/>
        <v>0.000434404865334444</v>
      </c>
      <c r="R39" s="35">
        <v>0.764</v>
      </c>
      <c r="S39" s="35">
        <v>0.762</v>
      </c>
      <c r="T39" s="39">
        <f t="shared" si="15"/>
        <v>-0.0026246719160105</v>
      </c>
    </row>
    <row r="40" s="20" customFormat="1" ht="14.1" customHeight="1" spans="2:20">
      <c r="B40" s="31">
        <v>22</v>
      </c>
      <c r="C40" s="35">
        <v>691.5</v>
      </c>
      <c r="D40" s="35">
        <v>696.8</v>
      </c>
      <c r="E40" s="36">
        <f t="shared" si="12"/>
        <v>0.00760619977037881</v>
      </c>
      <c r="F40" s="35">
        <v>0.039</v>
      </c>
      <c r="G40" s="35">
        <v>0.041</v>
      </c>
      <c r="H40" s="36" t="s">
        <v>18</v>
      </c>
      <c r="I40" s="35">
        <v>15.6</v>
      </c>
      <c r="J40" s="35">
        <v>16.7</v>
      </c>
      <c r="K40" s="39" t="s">
        <v>18</v>
      </c>
      <c r="L40" s="35">
        <v>3.808</v>
      </c>
      <c r="M40" s="35">
        <v>3.953</v>
      </c>
      <c r="N40" s="36">
        <f t="shared" si="13"/>
        <v>0.036681001770807</v>
      </c>
      <c r="O40" s="35">
        <v>2.236</v>
      </c>
      <c r="P40" s="35">
        <v>2.273</v>
      </c>
      <c r="Q40" s="36">
        <f t="shared" si="14"/>
        <v>0.0162780466344038</v>
      </c>
      <c r="R40" s="35">
        <v>0.762</v>
      </c>
      <c r="S40" s="35">
        <v>0.764</v>
      </c>
      <c r="T40" s="39">
        <f t="shared" si="15"/>
        <v>0.00261780104712042</v>
      </c>
    </row>
    <row r="41" s="20" customFormat="1" ht="14.1" customHeight="1" spans="2:20">
      <c r="B41" s="31">
        <v>23</v>
      </c>
      <c r="C41" s="35">
        <v>693</v>
      </c>
      <c r="D41" s="35">
        <v>696.8</v>
      </c>
      <c r="E41" s="36">
        <f t="shared" si="12"/>
        <v>0.00545350172215837</v>
      </c>
      <c r="F41" s="35">
        <v>0.046</v>
      </c>
      <c r="G41" s="35">
        <v>0.046</v>
      </c>
      <c r="H41" s="36" t="s">
        <v>18</v>
      </c>
      <c r="I41" s="35">
        <v>10</v>
      </c>
      <c r="J41" s="35">
        <v>12.6</v>
      </c>
      <c r="K41" s="39" t="s">
        <v>18</v>
      </c>
      <c r="L41" s="35">
        <v>3.876</v>
      </c>
      <c r="M41" s="35">
        <v>4.066</v>
      </c>
      <c r="N41" s="36">
        <f t="shared" si="13"/>
        <v>0.0467289719626168</v>
      </c>
      <c r="O41" s="35">
        <v>2.257</v>
      </c>
      <c r="P41" s="35">
        <v>2.285</v>
      </c>
      <c r="Q41" s="36">
        <f t="shared" si="14"/>
        <v>0.012253829321663</v>
      </c>
      <c r="R41" s="35">
        <v>0.764</v>
      </c>
      <c r="S41" s="35">
        <v>0.762</v>
      </c>
      <c r="T41" s="39">
        <f t="shared" si="15"/>
        <v>-0.0026246719160105</v>
      </c>
    </row>
    <row r="42" s="20" customFormat="1" ht="14.1" customHeight="1" spans="2:20">
      <c r="B42" s="31">
        <v>24</v>
      </c>
      <c r="C42" s="35">
        <v>695.5</v>
      </c>
      <c r="D42" s="35">
        <v>697.3</v>
      </c>
      <c r="E42" s="36">
        <f t="shared" si="12"/>
        <v>0.0025813853434676</v>
      </c>
      <c r="F42" s="35">
        <v>0.044</v>
      </c>
      <c r="G42" s="35">
        <v>0.044</v>
      </c>
      <c r="H42" s="36" t="s">
        <v>18</v>
      </c>
      <c r="I42" s="35">
        <v>16.1</v>
      </c>
      <c r="J42" s="35">
        <v>14.6</v>
      </c>
      <c r="K42" s="39" t="s">
        <v>18</v>
      </c>
      <c r="L42" s="35">
        <v>3.873</v>
      </c>
      <c r="M42" s="35">
        <v>3.969</v>
      </c>
      <c r="N42" s="36">
        <f t="shared" si="13"/>
        <v>0.0241874527588812</v>
      </c>
      <c r="O42" s="35">
        <v>2.271</v>
      </c>
      <c r="P42" s="35">
        <v>2.278</v>
      </c>
      <c r="Q42" s="36">
        <f t="shared" si="14"/>
        <v>0.0030728709394206</v>
      </c>
      <c r="R42" s="35">
        <v>0.763</v>
      </c>
      <c r="S42" s="35">
        <v>0.763</v>
      </c>
      <c r="T42" s="39">
        <f t="shared" si="15"/>
        <v>0</v>
      </c>
    </row>
    <row r="43" s="20" customFormat="1" ht="14.1" customHeight="1" spans="2:20">
      <c r="B43" s="31">
        <v>25</v>
      </c>
      <c r="C43" s="35">
        <v>700</v>
      </c>
      <c r="D43" s="35">
        <v>697.7</v>
      </c>
      <c r="E43" s="36">
        <f t="shared" si="12"/>
        <v>-0.00329654579332085</v>
      </c>
      <c r="F43" s="35">
        <v>0.05</v>
      </c>
      <c r="G43" s="35">
        <v>0.041</v>
      </c>
      <c r="H43" s="36" t="s">
        <v>18</v>
      </c>
      <c r="I43" s="35">
        <v>10.7</v>
      </c>
      <c r="J43" s="35">
        <v>12.6</v>
      </c>
      <c r="K43" s="39" t="s">
        <v>18</v>
      </c>
      <c r="L43" s="35">
        <v>3.909</v>
      </c>
      <c r="M43" s="35">
        <v>4.034</v>
      </c>
      <c r="N43" s="36">
        <f t="shared" si="13"/>
        <v>0.0309866137828458</v>
      </c>
      <c r="O43" s="35">
        <v>2.306</v>
      </c>
      <c r="P43" s="35">
        <v>2.292</v>
      </c>
      <c r="Q43" s="36">
        <f t="shared" si="14"/>
        <v>-0.00610820244328108</v>
      </c>
      <c r="R43" s="35">
        <v>0.763</v>
      </c>
      <c r="S43" s="35">
        <v>0.764</v>
      </c>
      <c r="T43" s="39">
        <f t="shared" si="15"/>
        <v>0.00130890052356021</v>
      </c>
    </row>
    <row r="44" s="20" customFormat="1" ht="14.1" customHeight="1" spans="2:20">
      <c r="B44" s="31">
        <v>26</v>
      </c>
      <c r="C44" s="35">
        <v>689.8</v>
      </c>
      <c r="D44" s="35">
        <v>696.7</v>
      </c>
      <c r="E44" s="36">
        <f t="shared" si="12"/>
        <v>0.00990383235251915</v>
      </c>
      <c r="F44" s="35">
        <v>0.043</v>
      </c>
      <c r="G44" s="35">
        <v>0.052</v>
      </c>
      <c r="H44" s="36" t="s">
        <v>18</v>
      </c>
      <c r="I44" s="35">
        <v>15.3</v>
      </c>
      <c r="J44" s="35">
        <v>19.1</v>
      </c>
      <c r="K44" s="39" t="s">
        <v>18</v>
      </c>
      <c r="L44" s="35">
        <v>3.909</v>
      </c>
      <c r="M44" s="35">
        <v>3.94</v>
      </c>
      <c r="N44" s="36">
        <f t="shared" si="13"/>
        <v>0.00786802030456856</v>
      </c>
      <c r="O44" s="35">
        <v>2.223</v>
      </c>
      <c r="P44" s="35">
        <v>2.278</v>
      </c>
      <c r="Q44" s="36">
        <f t="shared" si="14"/>
        <v>0.0241439859525901</v>
      </c>
      <c r="R44" s="35">
        <v>0.762</v>
      </c>
      <c r="S44" s="35">
        <v>0.763</v>
      </c>
      <c r="T44" s="39">
        <f t="shared" si="15"/>
        <v>0.00131061598951507</v>
      </c>
    </row>
    <row r="45" s="20" customFormat="1" ht="14.1" customHeight="1" spans="2:20">
      <c r="B45" s="31">
        <v>27</v>
      </c>
      <c r="C45" s="35">
        <v>695.8</v>
      </c>
      <c r="D45" s="35">
        <v>690.1</v>
      </c>
      <c r="E45" s="36">
        <f t="shared" si="12"/>
        <v>-0.00825967251123016</v>
      </c>
      <c r="F45" s="35">
        <v>0.041</v>
      </c>
      <c r="G45" s="35">
        <v>0.046</v>
      </c>
      <c r="H45" s="36" t="s">
        <v>18</v>
      </c>
      <c r="I45" s="35">
        <v>18.7</v>
      </c>
      <c r="J45" s="35">
        <v>15.9</v>
      </c>
      <c r="K45" s="39" t="s">
        <v>18</v>
      </c>
      <c r="L45" s="35">
        <v>4.074</v>
      </c>
      <c r="M45" s="35">
        <v>4.062</v>
      </c>
      <c r="N45" s="36">
        <f t="shared" si="13"/>
        <v>-0.00295420974889206</v>
      </c>
      <c r="O45" s="35">
        <v>2.283</v>
      </c>
      <c r="P45" s="35">
        <v>2.223</v>
      </c>
      <c r="Q45" s="36">
        <f t="shared" si="14"/>
        <v>-0.0269905533063428</v>
      </c>
      <c r="R45" s="35">
        <v>0.764</v>
      </c>
      <c r="S45" s="35">
        <v>0.763</v>
      </c>
      <c r="T45" s="39">
        <f t="shared" si="15"/>
        <v>-0.00131061598951507</v>
      </c>
    </row>
    <row r="46" s="20" customFormat="1" ht="14.1" customHeight="1" spans="2:20">
      <c r="B46" s="31">
        <v>28</v>
      </c>
      <c r="C46" s="35">
        <v>696.7</v>
      </c>
      <c r="D46" s="35">
        <v>699.2</v>
      </c>
      <c r="E46" s="36">
        <f t="shared" si="12"/>
        <v>0.00357551487414188</v>
      </c>
      <c r="F46" s="35">
        <v>0.049</v>
      </c>
      <c r="G46" s="35">
        <v>0.043</v>
      </c>
      <c r="H46" s="36" t="s">
        <v>18</v>
      </c>
      <c r="I46" s="35">
        <v>16.8</v>
      </c>
      <c r="J46" s="35">
        <v>12</v>
      </c>
      <c r="K46" s="39" t="s">
        <v>18</v>
      </c>
      <c r="L46" s="35">
        <v>4.12</v>
      </c>
      <c r="M46" s="35">
        <v>3.962</v>
      </c>
      <c r="N46" s="36">
        <f t="shared" si="13"/>
        <v>-0.0398788490661282</v>
      </c>
      <c r="O46" s="35">
        <v>2.299</v>
      </c>
      <c r="P46" s="35">
        <v>2.301</v>
      </c>
      <c r="Q46" s="36">
        <f t="shared" si="14"/>
        <v>0.000869187309865373</v>
      </c>
      <c r="R46" s="35">
        <v>0.764</v>
      </c>
      <c r="S46" s="35">
        <v>0.763</v>
      </c>
      <c r="T46" s="39">
        <f t="shared" si="15"/>
        <v>-0.00131061598951507</v>
      </c>
    </row>
    <row r="47" s="20" customFormat="1" ht="14.1" customHeight="1" spans="2:20">
      <c r="B47" s="31">
        <v>29</v>
      </c>
      <c r="C47" s="35">
        <v>690.5</v>
      </c>
      <c r="D47" s="35">
        <v>696.4</v>
      </c>
      <c r="E47" s="36">
        <f t="shared" si="12"/>
        <v>0.00847214244686958</v>
      </c>
      <c r="F47" s="35">
        <v>0.048</v>
      </c>
      <c r="G47" s="35">
        <v>0.04</v>
      </c>
      <c r="H47" s="36" t="s">
        <v>18</v>
      </c>
      <c r="I47" s="35">
        <v>15.8</v>
      </c>
      <c r="J47" s="35">
        <v>17.8</v>
      </c>
      <c r="K47" s="39" t="s">
        <v>18</v>
      </c>
      <c r="L47" s="35">
        <v>3.891</v>
      </c>
      <c r="M47" s="35">
        <v>4.015</v>
      </c>
      <c r="N47" s="36">
        <f t="shared" si="13"/>
        <v>0.0308841843088418</v>
      </c>
      <c r="O47" s="35">
        <v>2.244</v>
      </c>
      <c r="P47" s="35">
        <v>2.282</v>
      </c>
      <c r="Q47" s="36">
        <f t="shared" si="14"/>
        <v>0.0166520595968448</v>
      </c>
      <c r="R47" s="35">
        <v>0.764</v>
      </c>
      <c r="S47" s="35">
        <v>0.764</v>
      </c>
      <c r="T47" s="39">
        <f t="shared" si="15"/>
        <v>0</v>
      </c>
    </row>
    <row r="48" s="20" customFormat="1" ht="14.1" customHeight="1" spans="2:20">
      <c r="B48" s="31">
        <v>30</v>
      </c>
      <c r="C48" s="35">
        <v>704.2</v>
      </c>
      <c r="D48" s="35">
        <v>694.3</v>
      </c>
      <c r="E48" s="36">
        <f t="shared" si="12"/>
        <v>-0.0142589658649</v>
      </c>
      <c r="F48" s="35">
        <v>0.045</v>
      </c>
      <c r="G48" s="35">
        <v>0.045</v>
      </c>
      <c r="H48" s="36" t="s">
        <v>18</v>
      </c>
      <c r="I48" s="35">
        <v>14.3</v>
      </c>
      <c r="J48" s="35">
        <v>14.1</v>
      </c>
      <c r="K48" s="39" t="s">
        <v>18</v>
      </c>
      <c r="L48" s="35">
        <v>3.928</v>
      </c>
      <c r="M48" s="35">
        <v>3.926</v>
      </c>
      <c r="N48" s="36">
        <f t="shared" si="13"/>
        <v>-0.000509424350483897</v>
      </c>
      <c r="O48" s="35">
        <v>2.304</v>
      </c>
      <c r="P48" s="35">
        <v>2.277</v>
      </c>
      <c r="Q48" s="36">
        <f t="shared" si="14"/>
        <v>-0.0118577075098813</v>
      </c>
      <c r="R48" s="35">
        <v>0.762</v>
      </c>
      <c r="S48" s="35">
        <v>0.762</v>
      </c>
      <c r="T48" s="39">
        <f t="shared" si="15"/>
        <v>0</v>
      </c>
    </row>
    <row r="49" s="20" customFormat="1" ht="14.1" customHeight="1" spans="2:20">
      <c r="B49" s="31">
        <v>31</v>
      </c>
      <c r="C49" s="35">
        <v>703.4</v>
      </c>
      <c r="D49" s="35">
        <v>695.9</v>
      </c>
      <c r="E49" s="36">
        <f t="shared" si="12"/>
        <v>-0.0107774105474925</v>
      </c>
      <c r="F49" s="35">
        <v>0.046</v>
      </c>
      <c r="G49" s="35">
        <v>0.046</v>
      </c>
      <c r="H49" s="36" t="s">
        <v>18</v>
      </c>
      <c r="I49" s="35">
        <v>12.2</v>
      </c>
      <c r="J49" s="35">
        <v>13.6</v>
      </c>
      <c r="K49" s="39" t="s">
        <v>18</v>
      </c>
      <c r="L49" s="35">
        <v>3.927</v>
      </c>
      <c r="M49" s="35">
        <v>3.846</v>
      </c>
      <c r="N49" s="36">
        <f t="shared" si="13"/>
        <v>-0.0210608424336973</v>
      </c>
      <c r="O49" s="35">
        <v>2.301</v>
      </c>
      <c r="P49" s="35">
        <v>2.252</v>
      </c>
      <c r="Q49" s="36">
        <f t="shared" si="14"/>
        <v>-0.021758436944938</v>
      </c>
      <c r="R49" s="35">
        <v>0.764</v>
      </c>
      <c r="S49" s="35">
        <v>0.764</v>
      </c>
      <c r="T49" s="39">
        <f t="shared" si="15"/>
        <v>0</v>
      </c>
    </row>
    <row r="50" s="20" customFormat="1" ht="14.1" customHeight="1" spans="2:20">
      <c r="B50" s="31">
        <v>32</v>
      </c>
      <c r="C50" s="35">
        <v>699.9</v>
      </c>
      <c r="D50" s="35">
        <v>696.5</v>
      </c>
      <c r="E50" s="36">
        <f t="shared" si="12"/>
        <v>-0.00488155061019379</v>
      </c>
      <c r="F50" s="35">
        <v>0.04</v>
      </c>
      <c r="G50" s="35">
        <v>0.044</v>
      </c>
      <c r="H50" s="36" t="s">
        <v>18</v>
      </c>
      <c r="I50" s="35">
        <v>17.2</v>
      </c>
      <c r="J50" s="35">
        <v>13.7</v>
      </c>
      <c r="K50" s="39" t="s">
        <v>18</v>
      </c>
      <c r="L50" s="35">
        <v>3.924</v>
      </c>
      <c r="M50" s="35">
        <v>4.095</v>
      </c>
      <c r="N50" s="36">
        <f t="shared" si="13"/>
        <v>0.0417582417582417</v>
      </c>
      <c r="O50" s="35">
        <v>2.275</v>
      </c>
      <c r="P50" s="35">
        <v>2.295</v>
      </c>
      <c r="Q50" s="36">
        <f t="shared" si="14"/>
        <v>0.00871459694989108</v>
      </c>
      <c r="R50" s="35">
        <v>0.762</v>
      </c>
      <c r="S50" s="35">
        <v>0.762</v>
      </c>
      <c r="T50" s="39">
        <f t="shared" si="15"/>
        <v>0</v>
      </c>
    </row>
    <row r="51" s="20" customFormat="1" ht="14.1" customHeight="1" spans="2:20">
      <c r="B51" s="31">
        <v>33</v>
      </c>
      <c r="C51" s="35">
        <v>698</v>
      </c>
      <c r="D51" s="35">
        <v>694.1</v>
      </c>
      <c r="E51" s="36">
        <f t="shared" si="12"/>
        <v>-0.00561878691831145</v>
      </c>
      <c r="F51" s="35">
        <v>0.046</v>
      </c>
      <c r="G51" s="35">
        <v>0.042</v>
      </c>
      <c r="H51" s="36" t="s">
        <v>18</v>
      </c>
      <c r="I51" s="35">
        <v>11.2</v>
      </c>
      <c r="J51" s="35">
        <v>12.5</v>
      </c>
      <c r="K51" s="39" t="s">
        <v>18</v>
      </c>
      <c r="L51" s="35">
        <v>3.905</v>
      </c>
      <c r="M51" s="35">
        <v>3.839</v>
      </c>
      <c r="N51" s="36">
        <f t="shared" si="13"/>
        <v>-0.0171919770773639</v>
      </c>
      <c r="O51" s="35">
        <v>2.281</v>
      </c>
      <c r="P51" s="35">
        <v>2.262</v>
      </c>
      <c r="Q51" s="36">
        <f t="shared" si="14"/>
        <v>-0.00839964633068087</v>
      </c>
      <c r="R51" s="35">
        <v>0.763</v>
      </c>
      <c r="S51" s="35">
        <v>0.763</v>
      </c>
      <c r="T51" s="39">
        <f t="shared" si="15"/>
        <v>0</v>
      </c>
    </row>
    <row r="52" s="20" customFormat="1" ht="14.1" customHeight="1" spans="2:20">
      <c r="B52" s="31">
        <v>34</v>
      </c>
      <c r="C52" s="35">
        <v>695.5</v>
      </c>
      <c r="D52" s="35">
        <v>695</v>
      </c>
      <c r="E52" s="36">
        <f t="shared" si="12"/>
        <v>-0.000719424460431655</v>
      </c>
      <c r="F52" s="35">
        <v>0.039</v>
      </c>
      <c r="G52" s="35">
        <v>0.048</v>
      </c>
      <c r="H52" s="36" t="s">
        <v>18</v>
      </c>
      <c r="I52" s="35">
        <v>17.3</v>
      </c>
      <c r="J52" s="35">
        <v>16.7</v>
      </c>
      <c r="K52" s="39" t="s">
        <v>18</v>
      </c>
      <c r="L52" s="35">
        <v>3.97</v>
      </c>
      <c r="M52" s="35">
        <v>3.947</v>
      </c>
      <c r="N52" s="36">
        <f t="shared" si="13"/>
        <v>-0.0058272105396504</v>
      </c>
      <c r="O52" s="35">
        <v>2.278</v>
      </c>
      <c r="P52" s="35">
        <v>2.268</v>
      </c>
      <c r="Q52" s="36">
        <f t="shared" si="14"/>
        <v>-0.00440917107583784</v>
      </c>
      <c r="R52" s="35">
        <v>0.763</v>
      </c>
      <c r="S52" s="35">
        <v>0.763</v>
      </c>
      <c r="T52" s="39">
        <f t="shared" si="15"/>
        <v>0</v>
      </c>
    </row>
    <row r="53" s="20" customFormat="1" ht="14.1" customHeight="1" spans="2:20">
      <c r="B53" s="31">
        <v>35</v>
      </c>
      <c r="C53" s="35">
        <v>697.5</v>
      </c>
      <c r="D53" s="35">
        <v>694.3</v>
      </c>
      <c r="E53" s="36">
        <f t="shared" si="12"/>
        <v>-0.00460895866340205</v>
      </c>
      <c r="F53" s="35">
        <v>0.05</v>
      </c>
      <c r="G53" s="35">
        <v>0.039</v>
      </c>
      <c r="H53" s="36" t="s">
        <v>18</v>
      </c>
      <c r="I53" s="35">
        <v>15.5</v>
      </c>
      <c r="J53" s="35">
        <v>11.6</v>
      </c>
      <c r="K53" s="39" t="s">
        <v>18</v>
      </c>
      <c r="L53" s="35">
        <v>4.005</v>
      </c>
      <c r="M53" s="35">
        <v>3.936</v>
      </c>
      <c r="N53" s="36">
        <f t="shared" si="13"/>
        <v>-0.017530487804878</v>
      </c>
      <c r="O53" s="35">
        <v>2.296</v>
      </c>
      <c r="P53" s="35">
        <v>2.239</v>
      </c>
      <c r="Q53" s="36">
        <f t="shared" si="14"/>
        <v>-0.025457793657883</v>
      </c>
      <c r="R53" s="35">
        <v>0.764</v>
      </c>
      <c r="S53" s="35">
        <v>0.762</v>
      </c>
      <c r="T53" s="39">
        <f t="shared" si="15"/>
        <v>-0.0026246719160105</v>
      </c>
    </row>
    <row r="54" s="20" customFormat="1" ht="14.1" customHeight="1" spans="2:20">
      <c r="B54" s="31">
        <v>36</v>
      </c>
      <c r="C54" s="35">
        <v>697.5</v>
      </c>
      <c r="D54" s="35">
        <v>701.3</v>
      </c>
      <c r="E54" s="36">
        <f t="shared" si="12"/>
        <v>0.00541850848424348</v>
      </c>
      <c r="F54" s="35">
        <v>0.041</v>
      </c>
      <c r="G54" s="35">
        <v>0.047</v>
      </c>
      <c r="H54" s="36" t="s">
        <v>18</v>
      </c>
      <c r="I54" s="35">
        <v>12.4</v>
      </c>
      <c r="J54" s="35">
        <v>16.9</v>
      </c>
      <c r="K54" s="39" t="s">
        <v>18</v>
      </c>
      <c r="L54" s="35">
        <v>3.875</v>
      </c>
      <c r="M54" s="35">
        <v>3.981</v>
      </c>
      <c r="N54" s="36">
        <f t="shared" si="13"/>
        <v>0.0266264757598593</v>
      </c>
      <c r="O54" s="35">
        <v>2.27</v>
      </c>
      <c r="P54" s="35">
        <v>2.295</v>
      </c>
      <c r="Q54" s="36">
        <f t="shared" si="14"/>
        <v>0.0108932461873638</v>
      </c>
      <c r="R54" s="35">
        <v>0.763</v>
      </c>
      <c r="S54" s="35">
        <v>0.763</v>
      </c>
      <c r="T54" s="39">
        <f t="shared" si="15"/>
        <v>0</v>
      </c>
    </row>
    <row r="55" s="20" customFormat="1" ht="14.1" customHeight="1" spans="2:20">
      <c r="B55" s="31">
        <v>37</v>
      </c>
      <c r="C55" s="35">
        <v>701.9</v>
      </c>
      <c r="D55" s="35">
        <v>693.4</v>
      </c>
      <c r="E55" s="36">
        <f t="shared" si="12"/>
        <v>-0.0122584366887799</v>
      </c>
      <c r="F55" s="35">
        <v>0.05</v>
      </c>
      <c r="G55" s="35">
        <v>0.044</v>
      </c>
      <c r="H55" s="36" t="s">
        <v>18</v>
      </c>
      <c r="I55" s="35">
        <v>15.3</v>
      </c>
      <c r="J55" s="35">
        <v>14.5</v>
      </c>
      <c r="K55" s="39" t="s">
        <v>18</v>
      </c>
      <c r="L55" s="35">
        <v>3.868</v>
      </c>
      <c r="M55" s="35">
        <v>3.824</v>
      </c>
      <c r="N55" s="36">
        <f t="shared" si="13"/>
        <v>-0.0115062761506276</v>
      </c>
      <c r="O55" s="35">
        <v>2.291</v>
      </c>
      <c r="P55" s="35">
        <v>2.279</v>
      </c>
      <c r="Q55" s="36">
        <f t="shared" si="14"/>
        <v>-0.00526546731022379</v>
      </c>
      <c r="R55" s="35">
        <v>0.763</v>
      </c>
      <c r="S55" s="35">
        <v>0.763</v>
      </c>
      <c r="T55" s="39">
        <f t="shared" si="15"/>
        <v>0</v>
      </c>
    </row>
    <row r="56" s="20" customFormat="1" ht="14.1" customHeight="1" spans="2:20">
      <c r="B56" s="31">
        <v>38</v>
      </c>
      <c r="C56" s="35">
        <v>697.6</v>
      </c>
      <c r="D56" s="35">
        <v>698.6</v>
      </c>
      <c r="E56" s="36">
        <f t="shared" si="12"/>
        <v>0.00143143429716576</v>
      </c>
      <c r="F56" s="35">
        <v>0.046</v>
      </c>
      <c r="G56" s="35">
        <v>0.046</v>
      </c>
      <c r="H56" s="36" t="s">
        <v>18</v>
      </c>
      <c r="I56" s="35">
        <v>15.1</v>
      </c>
      <c r="J56" s="35">
        <v>14.6</v>
      </c>
      <c r="K56" s="39" t="s">
        <v>18</v>
      </c>
      <c r="L56" s="35">
        <v>4.068</v>
      </c>
      <c r="M56" s="35">
        <v>4.072</v>
      </c>
      <c r="N56" s="36">
        <f t="shared" si="13"/>
        <v>0.000982318271119953</v>
      </c>
      <c r="O56" s="35">
        <v>2.296</v>
      </c>
      <c r="P56" s="35">
        <v>2.299</v>
      </c>
      <c r="Q56" s="36">
        <f t="shared" si="14"/>
        <v>0.00130491518051332</v>
      </c>
      <c r="R56" s="35">
        <v>0.764</v>
      </c>
      <c r="S56" s="35">
        <v>0.764</v>
      </c>
      <c r="T56" s="39">
        <f t="shared" si="15"/>
        <v>0</v>
      </c>
    </row>
    <row r="57" s="20" customFormat="1" ht="14.1" customHeight="1" spans="2:20">
      <c r="B57" s="31">
        <v>39</v>
      </c>
      <c r="C57" s="35">
        <v>697.4</v>
      </c>
      <c r="D57" s="35">
        <v>697</v>
      </c>
      <c r="E57" s="36">
        <f t="shared" si="12"/>
        <v>-0.000573888091822062</v>
      </c>
      <c r="F57" s="35">
        <v>0.045</v>
      </c>
      <c r="G57" s="35">
        <v>0.046</v>
      </c>
      <c r="H57" s="36" t="s">
        <v>18</v>
      </c>
      <c r="I57" s="35">
        <v>14.1</v>
      </c>
      <c r="J57" s="35">
        <v>13.8</v>
      </c>
      <c r="K57" s="39" t="s">
        <v>18</v>
      </c>
      <c r="L57" s="35">
        <v>4.054</v>
      </c>
      <c r="M57" s="35">
        <v>4.015</v>
      </c>
      <c r="N57" s="36">
        <f t="shared" si="13"/>
        <v>-0.00971357409713589</v>
      </c>
      <c r="O57" s="35">
        <v>2.296</v>
      </c>
      <c r="P57" s="35">
        <v>2.286</v>
      </c>
      <c r="Q57" s="36">
        <f t="shared" si="14"/>
        <v>-0.00437445319335074</v>
      </c>
      <c r="R57" s="35">
        <v>0.763</v>
      </c>
      <c r="S57" s="35">
        <v>0.762</v>
      </c>
      <c r="T57" s="39">
        <f t="shared" si="15"/>
        <v>-0.00131233595800525</v>
      </c>
    </row>
    <row r="58" s="20" customFormat="1" ht="14.1" customHeight="1" spans="2:20">
      <c r="B58" s="31">
        <v>40</v>
      </c>
      <c r="C58" s="35">
        <v>698.9</v>
      </c>
      <c r="D58" s="35">
        <v>705.2</v>
      </c>
      <c r="E58" s="36">
        <f t="shared" si="12"/>
        <v>0.00893363584798648</v>
      </c>
      <c r="F58" s="35">
        <v>0.051</v>
      </c>
      <c r="G58" s="35">
        <v>0.054</v>
      </c>
      <c r="H58" s="36" t="s">
        <v>18</v>
      </c>
      <c r="I58" s="35">
        <v>15.9</v>
      </c>
      <c r="J58" s="35">
        <v>17.9</v>
      </c>
      <c r="K58" s="39" t="s">
        <v>18</v>
      </c>
      <c r="L58" s="35">
        <v>3.901</v>
      </c>
      <c r="M58" s="35">
        <v>3.92</v>
      </c>
      <c r="N58" s="36">
        <f t="shared" si="13"/>
        <v>0.00484693877551024</v>
      </c>
      <c r="O58" s="35">
        <v>2.261</v>
      </c>
      <c r="P58" s="35">
        <v>2.295</v>
      </c>
      <c r="Q58" s="36">
        <f t="shared" si="14"/>
        <v>0.0148148148148147</v>
      </c>
      <c r="R58" s="35">
        <v>0.762</v>
      </c>
      <c r="S58" s="35">
        <v>0.764</v>
      </c>
      <c r="T58" s="39">
        <f t="shared" si="15"/>
        <v>0.00261780104712042</v>
      </c>
    </row>
    <row r="59" s="20" customFormat="1" ht="14.1" customHeight="1" spans="2:20">
      <c r="B59" s="31">
        <v>41</v>
      </c>
      <c r="C59" s="35">
        <v>696.7</v>
      </c>
      <c r="D59" s="35">
        <v>696.8</v>
      </c>
      <c r="E59" s="36">
        <f t="shared" si="12"/>
        <v>0.000143513203214565</v>
      </c>
      <c r="F59" s="35">
        <v>0.042</v>
      </c>
      <c r="G59" s="35">
        <v>0.043</v>
      </c>
      <c r="H59" s="36" t="s">
        <v>18</v>
      </c>
      <c r="I59" s="35">
        <v>16.1</v>
      </c>
      <c r="J59" s="35">
        <v>12.6</v>
      </c>
      <c r="K59" s="39" t="s">
        <v>18</v>
      </c>
      <c r="L59" s="35">
        <v>4.063</v>
      </c>
      <c r="M59" s="35">
        <v>4.047</v>
      </c>
      <c r="N59" s="36">
        <f t="shared" si="13"/>
        <v>-0.00395354583642204</v>
      </c>
      <c r="O59" s="35">
        <v>2.286</v>
      </c>
      <c r="P59" s="35">
        <v>2.284</v>
      </c>
      <c r="Q59" s="36">
        <f t="shared" si="14"/>
        <v>-0.000875656742557016</v>
      </c>
      <c r="R59" s="35">
        <v>0.763</v>
      </c>
      <c r="S59" s="35">
        <v>0.764</v>
      </c>
      <c r="T59" s="39">
        <f t="shared" si="15"/>
        <v>0.00130890052356021</v>
      </c>
    </row>
    <row r="60" s="20" customFormat="1" ht="14.1" customHeight="1" spans="2:20">
      <c r="B60" s="31">
        <v>42</v>
      </c>
      <c r="C60" s="35">
        <v>698.5</v>
      </c>
      <c r="D60" s="35">
        <v>693.9</v>
      </c>
      <c r="E60" s="36">
        <f t="shared" si="12"/>
        <v>-0.00662919729067592</v>
      </c>
      <c r="F60" s="35">
        <v>0.044</v>
      </c>
      <c r="G60" s="35">
        <v>0.047</v>
      </c>
      <c r="H60" s="36" t="s">
        <v>18</v>
      </c>
      <c r="I60" s="35">
        <v>19</v>
      </c>
      <c r="J60" s="35">
        <v>14.8</v>
      </c>
      <c r="K60" s="39" t="s">
        <v>18</v>
      </c>
      <c r="L60" s="35">
        <v>3.896</v>
      </c>
      <c r="M60" s="35">
        <v>3.82</v>
      </c>
      <c r="N60" s="36">
        <f t="shared" si="13"/>
        <v>-0.0198952879581152</v>
      </c>
      <c r="O60" s="35">
        <v>2.299</v>
      </c>
      <c r="P60" s="35">
        <v>2.256</v>
      </c>
      <c r="Q60" s="36">
        <f t="shared" si="14"/>
        <v>-0.0190602836879433</v>
      </c>
      <c r="R60" s="35">
        <v>0.763</v>
      </c>
      <c r="S60" s="35">
        <v>0.762</v>
      </c>
      <c r="T60" s="39">
        <f t="shared" si="15"/>
        <v>-0.00131233595800525</v>
      </c>
    </row>
    <row r="61" s="20" customFormat="1" ht="14.1" customHeight="1" spans="2:20">
      <c r="B61" s="31">
        <v>43</v>
      </c>
      <c r="C61" s="35">
        <v>697.6</v>
      </c>
      <c r="D61" s="35">
        <v>688.1</v>
      </c>
      <c r="E61" s="36">
        <f t="shared" si="12"/>
        <v>-0.0138061328295306</v>
      </c>
      <c r="F61" s="35">
        <v>0.051</v>
      </c>
      <c r="G61" s="35">
        <v>0.043</v>
      </c>
      <c r="H61" s="36" t="s">
        <v>18</v>
      </c>
      <c r="I61" s="35">
        <v>11.6</v>
      </c>
      <c r="J61" s="35">
        <v>11.2</v>
      </c>
      <c r="K61" s="39" t="s">
        <v>18</v>
      </c>
      <c r="L61" s="35">
        <v>4.02</v>
      </c>
      <c r="M61" s="35">
        <v>3.837</v>
      </c>
      <c r="N61" s="36">
        <f t="shared" si="13"/>
        <v>-0.047693510555121</v>
      </c>
      <c r="O61" s="35">
        <v>2.296</v>
      </c>
      <c r="P61" s="35">
        <v>2.219</v>
      </c>
      <c r="Q61" s="36">
        <f t="shared" si="14"/>
        <v>-0.0347003154574132</v>
      </c>
      <c r="R61" s="35">
        <v>0.763</v>
      </c>
      <c r="S61" s="35">
        <v>0.764</v>
      </c>
      <c r="T61" s="39">
        <f t="shared" si="15"/>
        <v>0.00130890052356021</v>
      </c>
    </row>
    <row r="62" s="20" customFormat="1" ht="14.1" customHeight="1" spans="2:20">
      <c r="B62" s="31">
        <v>44</v>
      </c>
      <c r="C62" s="35">
        <v>700</v>
      </c>
      <c r="D62" s="35">
        <v>698.7</v>
      </c>
      <c r="E62" s="36">
        <f t="shared" si="12"/>
        <v>-0.00186059825390003</v>
      </c>
      <c r="F62" s="35">
        <v>0.038</v>
      </c>
      <c r="G62" s="35">
        <v>0.044</v>
      </c>
      <c r="H62" s="36" t="s">
        <v>18</v>
      </c>
      <c r="I62" s="35">
        <v>16.1</v>
      </c>
      <c r="J62" s="35">
        <v>15.5</v>
      </c>
      <c r="K62" s="39" t="s">
        <v>18</v>
      </c>
      <c r="L62" s="35">
        <v>3.913</v>
      </c>
      <c r="M62" s="35">
        <v>4.062</v>
      </c>
      <c r="N62" s="36">
        <f t="shared" si="13"/>
        <v>0.0366814377154112</v>
      </c>
      <c r="O62" s="35">
        <v>2.268</v>
      </c>
      <c r="P62" s="35">
        <v>2.304</v>
      </c>
      <c r="Q62" s="36">
        <f t="shared" si="14"/>
        <v>0.015625</v>
      </c>
      <c r="R62" s="35">
        <v>0.763</v>
      </c>
      <c r="S62" s="35">
        <v>0.764</v>
      </c>
      <c r="T62" s="39">
        <f t="shared" si="15"/>
        <v>0.00130890052356021</v>
      </c>
    </row>
    <row r="63" s="20" customFormat="1" ht="14.1" customHeight="1" spans="2:20">
      <c r="B63" s="31">
        <v>45</v>
      </c>
      <c r="C63" s="35">
        <v>695.8</v>
      </c>
      <c r="D63" s="35">
        <v>690.1</v>
      </c>
      <c r="E63" s="36">
        <f t="shared" si="12"/>
        <v>-0.00825967251123016</v>
      </c>
      <c r="F63" s="35">
        <v>0.041</v>
      </c>
      <c r="G63" s="35">
        <v>0.046</v>
      </c>
      <c r="H63" s="36" t="s">
        <v>18</v>
      </c>
      <c r="I63" s="35">
        <v>18.7</v>
      </c>
      <c r="J63" s="35">
        <v>15.9</v>
      </c>
      <c r="K63" s="39" t="s">
        <v>18</v>
      </c>
      <c r="L63" s="35">
        <v>4.074</v>
      </c>
      <c r="M63" s="35">
        <v>4.062</v>
      </c>
      <c r="N63" s="36">
        <f t="shared" si="13"/>
        <v>-0.00295420974889206</v>
      </c>
      <c r="O63" s="35">
        <v>2.283</v>
      </c>
      <c r="P63" s="35">
        <v>2.223</v>
      </c>
      <c r="Q63" s="36">
        <f t="shared" si="14"/>
        <v>-0.0269905533063428</v>
      </c>
      <c r="R63" s="35">
        <v>0.764</v>
      </c>
      <c r="S63" s="35">
        <v>0.763</v>
      </c>
      <c r="T63" s="39">
        <f t="shared" si="15"/>
        <v>-0.00131061598951507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0" operator="lessThan">
      <formula>-5</formula>
    </cfRule>
    <cfRule type="cellIs" dxfId="0" priority="18" operator="greaterThan">
      <formula>0.53</formula>
    </cfRule>
    <cfRule type="cellIs" dxfId="0" priority="23" operator="lessThan">
      <formula>-0.05</formula>
    </cfRule>
    <cfRule type="cellIs" dxfId="0" priority="24" operator="greaterThan">
      <formula>0.05</formula>
    </cfRule>
  </conditionalFormatting>
  <conditionalFormatting sqref="N19:N63">
    <cfRule type="cellIs" dxfId="0" priority="6" operator="lessThan">
      <formula>-5</formula>
    </cfRule>
    <cfRule type="cellIs" dxfId="0" priority="7" operator="greaterThan">
      <formula>0.53</formula>
    </cfRule>
    <cfRule type="cellIs" dxfId="0" priority="8" operator="lessThan">
      <formula>-0.05</formula>
    </cfRule>
    <cfRule type="cellIs" dxfId="0" priority="9" operator="greaterThan">
      <formula>0.05</formula>
    </cfRule>
  </conditionalFormatting>
  <conditionalFormatting sqref="Q19:Q63">
    <cfRule type="cellIs" dxfId="0" priority="3" operator="lessThan">
      <formula>-0.05</formula>
    </cfRule>
    <cfRule type="cellIs" dxfId="0" priority="4" operator="greaterThan">
      <formula>0.05</formula>
    </cfRule>
    <cfRule type="cellIs" dxfId="0" priority="5" operator="lessThan">
      <formula>-5</formula>
    </cfRule>
  </conditionalFormatting>
  <conditionalFormatting sqref="T19:T63">
    <cfRule type="cellIs" dxfId="0" priority="1" operator="greaterThan">
      <formula>0.1</formula>
    </cfRule>
    <cfRule type="cellIs" dxfId="0" priority="2" operator="lessThan">
      <formula>-0.1</formula>
    </cfRule>
  </conditionalFormatting>
  <conditionalFormatting sqref="I19:J63">
    <cfRule type="cellIs" dxfId="0" priority="14" operator="lessThan">
      <formula>-1.2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</sheetPr>
  <dimension ref="B1:M18"/>
  <sheetViews>
    <sheetView topLeftCell="A10" workbookViewId="0">
      <selection activeCell="C4" sqref="C4:E14"/>
    </sheetView>
  </sheetViews>
  <sheetFormatPr defaultColWidth="8.75" defaultRowHeight="14.25"/>
  <cols>
    <col min="1" max="1" width="1.125" customWidth="1"/>
    <col min="2" max="2" width="11.75" customWidth="1"/>
    <col min="3" max="5" width="20.625" customWidth="1"/>
  </cols>
  <sheetData>
    <row r="1" ht="15"/>
    <row r="2" ht="26.25" customHeight="1" spans="2:5">
      <c r="B2" s="1" t="s">
        <v>119</v>
      </c>
      <c r="C2" s="2"/>
      <c r="D2" s="2"/>
      <c r="E2" s="3"/>
    </row>
    <row r="3" ht="22.5" customHeight="1" spans="2:5">
      <c r="B3" s="4" t="s">
        <v>120</v>
      </c>
      <c r="C3" s="5" t="s">
        <v>121</v>
      </c>
      <c r="D3" s="5" t="s">
        <v>122</v>
      </c>
      <c r="E3" s="6" t="s">
        <v>123</v>
      </c>
    </row>
    <row r="4" ht="22.5" customHeight="1" spans="2:5">
      <c r="B4" s="4" t="s">
        <v>81</v>
      </c>
      <c r="C4" s="7" t="s">
        <v>124</v>
      </c>
      <c r="D4" s="7" t="s">
        <v>125</v>
      </c>
      <c r="E4" s="8" t="s">
        <v>126</v>
      </c>
    </row>
    <row r="5" ht="22.5" customHeight="1" spans="2:5">
      <c r="B5" s="9">
        <v>1</v>
      </c>
      <c r="C5" s="10">
        <v>0.23074</v>
      </c>
      <c r="D5" s="10">
        <v>12.5962</v>
      </c>
      <c r="E5" s="11">
        <v>40.13029</v>
      </c>
    </row>
    <row r="6" ht="22.5" customHeight="1" spans="2:5">
      <c r="B6" s="9">
        <v>2</v>
      </c>
      <c r="C6" s="10">
        <v>0.2258</v>
      </c>
      <c r="D6" s="10">
        <v>11.7789</v>
      </c>
      <c r="E6" s="11">
        <v>40.9077</v>
      </c>
    </row>
    <row r="7" ht="22.5" customHeight="1" spans="2:5">
      <c r="B7" s="9">
        <v>3</v>
      </c>
      <c r="C7" s="10">
        <v>0.25141</v>
      </c>
      <c r="D7" s="10">
        <v>11.95216</v>
      </c>
      <c r="E7" s="11">
        <v>39.81989</v>
      </c>
    </row>
    <row r="8" ht="22.5" customHeight="1" spans="2:5">
      <c r="B8" s="9">
        <v>4</v>
      </c>
      <c r="C8" s="10">
        <v>0.24175</v>
      </c>
      <c r="D8" s="10">
        <v>12.4063</v>
      </c>
      <c r="E8" s="11">
        <v>40.4681</v>
      </c>
    </row>
    <row r="9" ht="22.5" customHeight="1" spans="2:13">
      <c r="B9" s="9">
        <v>5</v>
      </c>
      <c r="C9" s="10">
        <v>0.21097</v>
      </c>
      <c r="D9" s="10">
        <v>11.3863</v>
      </c>
      <c r="E9" s="11">
        <v>38.89109</v>
      </c>
      <c r="M9" s="18"/>
    </row>
    <row r="10" ht="22.5" customHeight="1" spans="2:5">
      <c r="B10" s="9">
        <v>6</v>
      </c>
      <c r="C10" s="10">
        <v>0.21455</v>
      </c>
      <c r="D10" s="10">
        <v>11.2814</v>
      </c>
      <c r="E10" s="11">
        <v>41.30145</v>
      </c>
    </row>
    <row r="11" ht="22.5" customHeight="1" spans="2:5">
      <c r="B11" s="9">
        <v>7</v>
      </c>
      <c r="C11" s="10">
        <v>0.22416</v>
      </c>
      <c r="D11" s="10">
        <v>12.5724</v>
      </c>
      <c r="E11" s="11">
        <v>41.2354</v>
      </c>
    </row>
    <row r="12" ht="22.5" customHeight="1" spans="2:5">
      <c r="B12" s="9">
        <v>8</v>
      </c>
      <c r="C12" s="10">
        <v>0.24571</v>
      </c>
      <c r="D12" s="10">
        <v>10.9698</v>
      </c>
      <c r="E12" s="11">
        <v>40.00325</v>
      </c>
    </row>
    <row r="13" ht="22.5" customHeight="1" spans="2:5">
      <c r="B13" s="9">
        <v>9</v>
      </c>
      <c r="C13" s="10">
        <v>0.23584</v>
      </c>
      <c r="D13" s="10">
        <v>11.5874</v>
      </c>
      <c r="E13" s="11">
        <v>38.1114</v>
      </c>
    </row>
    <row r="14" ht="22.5" customHeight="1" spans="2:5">
      <c r="B14" s="9">
        <v>10</v>
      </c>
      <c r="C14" s="10">
        <v>0.26857</v>
      </c>
      <c r="D14" s="10">
        <v>12.4716</v>
      </c>
      <c r="E14" s="11">
        <v>39.97991</v>
      </c>
    </row>
    <row r="15" ht="22.5" customHeight="1" spans="2:5">
      <c r="B15" s="12" t="s">
        <v>101</v>
      </c>
      <c r="C15" s="13">
        <f>MIN(C5:C14)</f>
        <v>0.21097</v>
      </c>
      <c r="D15" s="13">
        <f>MIN(D5:D14)</f>
        <v>10.9698</v>
      </c>
      <c r="E15" s="14">
        <f>MIN(E5:E14)</f>
        <v>38.1114</v>
      </c>
    </row>
    <row r="16" ht="22.5" customHeight="1" spans="2:5">
      <c r="B16" s="12" t="s">
        <v>102</v>
      </c>
      <c r="C16" s="13">
        <f>MAX(C5:C14)</f>
        <v>0.26857</v>
      </c>
      <c r="D16" s="13">
        <f>MAX(D5:D14)</f>
        <v>12.5962</v>
      </c>
      <c r="E16" s="14">
        <f>MAX(E5:E14)</f>
        <v>41.30145</v>
      </c>
    </row>
    <row r="17" ht="22.5" customHeight="1" spans="2:5">
      <c r="B17" s="12" t="s">
        <v>103</v>
      </c>
      <c r="C17" s="13">
        <f>AVERAGE(C5:C14)</f>
        <v>0.23495</v>
      </c>
      <c r="D17" s="13">
        <f>AVERAGE(D5:D14)</f>
        <v>11.900246</v>
      </c>
      <c r="E17" s="14">
        <f>AVERAGE(E5:E14)</f>
        <v>40.084848</v>
      </c>
    </row>
    <row r="18" ht="22.5" customHeight="1" spans="2:5">
      <c r="B18" s="15" t="s">
        <v>104</v>
      </c>
      <c r="C18" s="16">
        <f>STDEVP(C5:C14)</f>
        <v>0.0166526778627343</v>
      </c>
      <c r="D18" s="16">
        <f>STDEVP(D5:D14)</f>
        <v>0.560964541699384</v>
      </c>
      <c r="E18" s="17">
        <f>STDEVP(E5:E14)</f>
        <v>0.950649827557971</v>
      </c>
    </row>
  </sheetData>
  <mergeCells count="1">
    <mergeCell ref="B2:E2"/>
  </mergeCell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实验项目及结果</vt:lpstr>
      <vt:lpstr>PCT</vt:lpstr>
      <vt:lpstr>HTSL</vt:lpstr>
      <vt:lpstr>TH</vt:lpstr>
      <vt:lpstr>TCT</vt:lpstr>
      <vt:lpstr>推拉力测试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18123921576</cp:lastModifiedBy>
  <cp:revision>1</cp:revision>
  <dcterms:created xsi:type="dcterms:W3CDTF">2013-02-27T07:04:00Z</dcterms:created>
  <cp:lastPrinted>2024-02-19T07:33:00Z</cp:lastPrinted>
  <dcterms:modified xsi:type="dcterms:W3CDTF">2024-07-16T06:13:25Z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45BAF071262C4BDA809FA7B272BBD0F2_13</vt:lpwstr>
  </property>
</Properties>
</file>